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10" tabRatio="873" firstSheet="11" activeTab="12"/>
  </bookViews>
  <sheets>
    <sheet name="部门预算收支总体情况表" sheetId="1" r:id="rId1"/>
    <sheet name="部门收入总体情况表" sheetId="7" r:id="rId2"/>
    <sheet name="部门支出总体情况表" sheetId="8" r:id="rId3"/>
    <sheet name="部门支出总表（分类）" sheetId="15" r:id="rId4"/>
    <sheet name="支出预算明细表—工资福利支出" sheetId="17" r:id="rId5"/>
    <sheet name="支出预算明细表—一般商品和服务支出" sheetId="18" r:id="rId6"/>
    <sheet name="支出预算明细表—对个人和家庭的补助" sheetId="19" r:id="rId7"/>
    <sheet name="财政拨款收支总表 " sheetId="2" r:id="rId8"/>
    <sheet name="一般公共预算支出情况表" sheetId="3" r:id="rId9"/>
    <sheet name="一般公共预算基本支出情况表" sheetId="22" r:id="rId10"/>
    <sheet name="一般公共预算支出明细表—工资福利支出" sheetId="25" r:id="rId11"/>
    <sheet name="一般公共预算支出明细表—一般商品和服务支出" sheetId="24" r:id="rId12"/>
    <sheet name="一般公共预算支出明细表—对个人和家庭的补助" sheetId="23" r:id="rId13"/>
    <sheet name="政府性基金" sheetId="6" r:id="rId14"/>
    <sheet name="财政专户管理的非税拨款" sheetId="29" r:id="rId15"/>
    <sheet name="经费拨款" sheetId="30" r:id="rId16"/>
    <sheet name="专项资金预算汇总表" sheetId="32" r:id="rId17"/>
    <sheet name="三公经费预算表" sheetId="5" r:id="rId18"/>
    <sheet name="项目支出绩效目标表" sheetId="20" r:id="rId19"/>
    <sheet name="整体绩效目标表" sheetId="21" r:id="rId20"/>
  </sheets>
  <definedNames>
    <definedName name="_xlnm.Print_Area" localSheetId="1">部门收入总体情况表!$A$1:$H$14</definedName>
    <definedName name="_xlnm.Print_Area" localSheetId="0">部门预算收支总体情况表!$A$1:$F$30</definedName>
    <definedName name="_xlnm.Print_Area" localSheetId="3">'部门支出总表（分类）'!$A$1:$K$35</definedName>
    <definedName name="_xlnm.Print_Area" localSheetId="2">部门支出总体情况表!$A$1:$J$61</definedName>
    <definedName name="_xlnm.Print_Area" localSheetId="7">'财政拨款收支总表 '!$A$1:$D$30</definedName>
    <definedName name="_xlnm.Print_Area" localSheetId="14">财政专户管理的非税拨款!$A$1:$K$5</definedName>
    <definedName name="_xlnm.Print_Area" localSheetId="15">经费拨款!$A$1:$K$35</definedName>
    <definedName name="_xlnm.Print_Area" localSheetId="17">三公经费预算表!$A$1:$G$15</definedName>
    <definedName name="_xlnm.Print_Area" localSheetId="18">项目支出绩效目标表!$A$1:$M$21</definedName>
    <definedName name="_xlnm.Print_Area" localSheetId="9">一般公共预算基本支出情况表!$A$1:$H$29</definedName>
    <definedName name="_xlnm.Print_Area" localSheetId="12">一般公共预算支出明细表—对个人和家庭的补助!$A$1:$P$5</definedName>
    <definedName name="_xlnm.Print_Area" localSheetId="10">一般公共预算支出明细表—工资福利支出!$A$1:$R$29</definedName>
    <definedName name="_xlnm.Print_Area" localSheetId="11">一般公共预算支出明细表—一般商品和服务支出!$A$1:$AH$22</definedName>
    <definedName name="_xlnm.Print_Area" localSheetId="8">一般公共预算支出情况表!$A$1:$H$35</definedName>
    <definedName name="_xlnm.Print_Area" localSheetId="19">整体绩效目标表!$A$1:$M$15</definedName>
    <definedName name="_xlnm.Print_Area" localSheetId="13">政府性基金!$A$1:$K$6</definedName>
    <definedName name="_xlnm.Print_Area" localSheetId="6">支出预算明细表—对个人和家庭的补助!$A$1:$P$5</definedName>
    <definedName name="_xlnm.Print_Area" localSheetId="4">支出预算明细表—工资福利支出!$A$1:$R$29</definedName>
    <definedName name="_xlnm.Print_Area" localSheetId="5">支出预算明细表—一般商品和服务支出!$A$1:$AH$22</definedName>
    <definedName name="_xlnm.Print_Area" localSheetId="16">专项资金预算汇总表!$A$1:$M$32</definedName>
    <definedName name="_xlnm.Print_Area">#N/A</definedName>
    <definedName name="_xlnm.Print_Titles" localSheetId="1">部门收入总体情况表!$1:$5</definedName>
    <definedName name="_xlnm.Print_Titles" localSheetId="0">部门预算收支总体情况表!$1:$5</definedName>
    <definedName name="_xlnm.Print_Titles" localSheetId="3">'部门支出总表（分类）'!$1:$5</definedName>
    <definedName name="_xlnm.Print_Titles" localSheetId="2">部门支出总体情况表!$1:$6</definedName>
    <definedName name="_xlnm.Print_Titles" localSheetId="7">'财政拨款收支总表 '!$1:$5</definedName>
    <definedName name="_xlnm.Print_Titles" localSheetId="14">财政专户管理的非税拨款!$1:$5</definedName>
    <definedName name="_xlnm.Print_Titles" localSheetId="15">经费拨款!$1:$5</definedName>
    <definedName name="_xlnm.Print_Titles" localSheetId="17">三公经费预算表!$1:$6</definedName>
    <definedName name="_xlnm.Print_Titles" localSheetId="18">项目支出绩效目标表!$1:$4</definedName>
    <definedName name="_xlnm.Print_Titles" localSheetId="9">一般公共预算基本支出情况表!$1:$5</definedName>
    <definedName name="_xlnm.Print_Titles" localSheetId="12">一般公共预算支出明细表—对个人和家庭的补助!$1:$5</definedName>
    <definedName name="_xlnm.Print_Titles" localSheetId="10">一般公共预算支出明细表—工资福利支出!$1:$5</definedName>
    <definedName name="_xlnm.Print_Titles" localSheetId="11">一般公共预算支出明细表—一般商品和服务支出!$1:$5</definedName>
    <definedName name="_xlnm.Print_Titles" localSheetId="8">一般公共预算支出情况表!$1:$5</definedName>
    <definedName name="_xlnm.Print_Titles" localSheetId="19">整体绩效目标表!$1:$5</definedName>
    <definedName name="_xlnm.Print_Titles" localSheetId="13">政府性基金!$1:$6</definedName>
    <definedName name="_xlnm.Print_Titles" localSheetId="6">支出预算明细表—对个人和家庭的补助!$1:$5</definedName>
    <definedName name="_xlnm.Print_Titles" localSheetId="4">支出预算明细表—工资福利支出!$1:$5</definedName>
    <definedName name="_xlnm.Print_Titles" localSheetId="5">支出预算明细表—一般商品和服务支出!$1:$5</definedName>
    <definedName name="_xlnm.Print_Titles" localSheetId="16">专项资金预算汇总表!$1:$6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<sst xmlns="http://schemas.openxmlformats.org/spreadsheetml/2006/main" count="1638" uniqueCount="446">
  <si>
    <t>附件1：</t>
  </si>
  <si>
    <t>湘西州民政局部门2021年收支预算总表</t>
  </si>
  <si>
    <t>单位：万元</t>
  </si>
  <si>
    <t>收      入</t>
  </si>
  <si>
    <t>支       出</t>
  </si>
  <si>
    <t>项  目</t>
  </si>
  <si>
    <t>本年预算</t>
  </si>
  <si>
    <t>一、一般公共预算拨款</t>
  </si>
  <si>
    <t>一、一般公共服务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</si>
  <si>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</si>
  <si>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</si>
  <si>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</si>
  <si>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</si>
  <si>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</si>
  <si>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</si>
  <si>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</si>
  <si>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>二、政府性基金拨款</t>
  </si>
  <si>
    <t>四、教育支出</t>
  </si>
  <si>
    <t xml:space="preserve">      对个人和家庭的补助</t>
  </si>
  <si>
    <t>三、纳入专户管理的非税收入拨款</t>
  </si>
  <si>
    <t>五、科学技术支出</t>
  </si>
  <si>
    <t>二、项目支出</t>
  </si>
  <si>
    <t>四、下级上缴收入</t>
  </si>
  <si>
    <t>六、文化体育与传媒支出</t>
  </si>
  <si>
    <t>三、上缴上级支出</t>
  </si>
  <si>
    <t>七、社会保障和就业支出</t>
  </si>
  <si>
    <t>八、医疗卫生支出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</si>
  <si>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</si>
  <si>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</si>
  <si>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</si>
  <si>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</si>
  <si>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</si>
  <si>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</si>
  <si>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</si>
  <si>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十六、援助其他地区支出</t>
  </si>
  <si>
    <t>十七、国土资源气象等支出</t>
  </si>
  <si>
    <t>十八、住房保障支出</t>
  </si>
  <si>
    <t>十九、粮油物资储备支出</t>
  </si>
  <si>
    <t>二十、预备费</t>
  </si>
  <si>
    <t>二十一、债务付息支出</t>
  </si>
  <si>
    <t>二十二、其他支出</t>
  </si>
  <si>
    <t>本年收入合计</t>
  </si>
  <si>
    <t>本年支出合计</t>
  </si>
  <si>
    <t>五、用事业基金弥补收支差额</t>
  </si>
  <si>
    <t>二十三、结转下年</t>
  </si>
  <si>
    <t>收入总计</t>
  </si>
  <si>
    <t>支出总计</t>
  </si>
  <si>
    <t>附件2：</t>
  </si>
  <si>
    <t>湘西州民政局部门2021年收入总表</t>
  </si>
  <si>
    <t>单位</t>
  </si>
  <si>
    <t>总计</t>
  </si>
  <si>
    <t>一般公共预算拨款</t>
  </si>
  <si>
    <t>政府性基金拨款</t>
  </si>
  <si>
    <t>纳入专户管理的非税收入拨款</t>
  </si>
  <si>
    <t>下级上缴收入</t>
  </si>
  <si>
    <t>用事业基金弥补收支差额</t>
  </si>
  <si>
    <t>单位代码</t>
  </si>
  <si>
    <t>单位名称</t>
  </si>
  <si>
    <t>合计</t>
  </si>
  <si>
    <t>502001</t>
  </si>
  <si>
    <t>湘西州民政局本级</t>
  </si>
  <si>
    <t>502006</t>
  </si>
  <si>
    <t>州救助管理站</t>
  </si>
  <si>
    <t>502009</t>
  </si>
  <si>
    <t>州社会福利院</t>
  </si>
  <si>
    <t>502014</t>
  </si>
  <si>
    <t>州荣复医院</t>
  </si>
  <si>
    <t>502015</t>
  </si>
  <si>
    <t>州肿瘤医院</t>
  </si>
  <si>
    <t>502018</t>
  </si>
  <si>
    <t>州慈爱园</t>
  </si>
  <si>
    <t>502019</t>
  </si>
  <si>
    <t>州养老康复中心</t>
  </si>
  <si>
    <t>502099</t>
  </si>
  <si>
    <t>州民政局其他事业</t>
  </si>
  <si>
    <t>附件3：</t>
  </si>
  <si>
    <t>湘西州民政局部门2021年支出总表</t>
  </si>
  <si>
    <t>功能科目</t>
  </si>
  <si>
    <t>科目名称</t>
  </si>
  <si>
    <t>类</t>
  </si>
  <si>
    <t>款</t>
  </si>
  <si>
    <t>项</t>
  </si>
  <si>
    <t>208</t>
  </si>
  <si>
    <t>社会保障和就业支出</t>
  </si>
  <si>
    <t xml:space="preserve">  208</t>
  </si>
  <si>
    <t>02</t>
  </si>
  <si>
    <t xml:space="preserve">  民政管理事务</t>
  </si>
  <si>
    <t xml:space="preserve">    208</t>
  </si>
  <si>
    <t xml:space="preserve">  02</t>
  </si>
  <si>
    <t>01</t>
  </si>
  <si>
    <t xml:space="preserve">    行政运行（民政管理事务）</t>
  </si>
  <si>
    <t>99</t>
  </si>
  <si>
    <t xml:space="preserve">    其他民政管理事务支出</t>
  </si>
  <si>
    <t>05</t>
  </si>
  <si>
    <t xml:space="preserve">  行政事业单位养老支出</t>
  </si>
  <si>
    <t xml:space="preserve">  05</t>
  </si>
  <si>
    <t xml:space="preserve">    机关事业单位基本养老保险缴费支出</t>
  </si>
  <si>
    <t>行政单位离退休</t>
  </si>
  <si>
    <t>事业单位离退休</t>
  </si>
  <si>
    <t>10</t>
  </si>
  <si>
    <t xml:space="preserve">  社会福利</t>
  </si>
  <si>
    <t xml:space="preserve">  10</t>
  </si>
  <si>
    <t xml:space="preserve">    儿童福利</t>
  </si>
  <si>
    <t xml:space="preserve">    社会福利事业单位</t>
  </si>
  <si>
    <t>06</t>
  </si>
  <si>
    <t xml:space="preserve">    养老服务</t>
  </si>
  <si>
    <t xml:space="preserve">    其他社会福利支出</t>
  </si>
  <si>
    <t>20</t>
  </si>
  <si>
    <t xml:space="preserve">  临时救助</t>
  </si>
  <si>
    <t xml:space="preserve">  20</t>
  </si>
  <si>
    <t xml:space="preserve">    流浪乞讨人员救助支出</t>
  </si>
  <si>
    <t>21</t>
  </si>
  <si>
    <t xml:space="preserve">  特困人员救助供养</t>
  </si>
  <si>
    <t xml:space="preserve">  21</t>
  </si>
  <si>
    <t xml:space="preserve">    城市特困人员救助供养支出</t>
  </si>
  <si>
    <t>25</t>
  </si>
  <si>
    <t xml:space="preserve">  其他生活救助</t>
  </si>
  <si>
    <t xml:space="preserve">  25</t>
  </si>
  <si>
    <t xml:space="preserve">    其他城市生活救助</t>
  </si>
  <si>
    <t>210</t>
  </si>
  <si>
    <t>卫生健康支出</t>
  </si>
  <si>
    <t xml:space="preserve">  210</t>
  </si>
  <si>
    <t xml:space="preserve">  公立医院</t>
  </si>
  <si>
    <t xml:space="preserve">    210</t>
  </si>
  <si>
    <t xml:space="preserve">    精神病医院</t>
  </si>
  <si>
    <t>08</t>
  </si>
  <si>
    <t xml:space="preserve">    其他专科医院</t>
  </si>
  <si>
    <t>11</t>
  </si>
  <si>
    <t xml:space="preserve">  行政事业单位医疗</t>
  </si>
  <si>
    <t xml:space="preserve">  11</t>
  </si>
  <si>
    <t xml:space="preserve">    行政单位医疗</t>
  </si>
  <si>
    <t xml:space="preserve">    事业单位医疗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</si>
  <si>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</si>
  <si>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</si>
  <si>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</si>
  <si>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</si>
  <si>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</si>
  <si>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</si>
  <si>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>附件4：</t>
  </si>
  <si>
    <t>湘西州民政局部门2021年支出总表（分类）</t>
  </si>
  <si>
    <t>单位:万元</t>
  </si>
  <si>
    <t>功能科目名称</t>
  </si>
  <si>
    <t>基本支出</t>
  </si>
  <si>
    <t>项目支出</t>
  </si>
  <si>
    <t>上缴上级支出</t>
  </si>
  <si>
    <t>小计</t>
  </si>
  <si>
    <t>工资福利支出</t>
  </si>
  <si>
    <t>一般商品和服务支出</t>
  </si>
  <si>
    <t>对个人和家庭的补助</t>
  </si>
  <si>
    <t>附件5：</t>
  </si>
  <si>
    <t>湘西州民政局部门2021年基本支出预算明细表—工资福利支出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</si>
  <si>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</si>
  <si>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</si>
  <si>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</si>
  <si>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</si>
  <si>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</si>
  <si>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</si>
  <si>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</si>
  <si>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</si>
  <si>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</si>
  <si>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</si>
  <si>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</si>
  <si>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</si>
  <si>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</si>
  <si>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附件6：</t>
  </si>
  <si>
    <t>湘西州民政局部门2021年基本支出预算明细表—一般商品和服务支出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</si>
  <si>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</si>
  <si>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</si>
  <si>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</si>
  <si>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</si>
  <si>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</si>
  <si>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</si>
  <si>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</si>
  <si>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</si>
  <si>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</si>
  <si>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</si>
  <si>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</si>
  <si>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</si>
  <si>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</si>
  <si>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</si>
  <si>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</si>
  <si>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</si>
  <si>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</si>
  <si>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</si>
  <si>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</si>
  <si>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</si>
  <si>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</si>
  <si>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</si>
  <si>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</si>
  <si>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</si>
  <si>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</si>
  <si>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</si>
  <si>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党建经费</t>
  </si>
  <si>
    <t>交通费</t>
  </si>
  <si>
    <t>其他商品和服务支出</t>
  </si>
  <si>
    <t>行政事业单位离退休</t>
  </si>
  <si>
    <t>附件7：</t>
  </si>
  <si>
    <t>湘西州民政局部门2021年基本支出预算明细表—对个人和家庭的补助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</si>
  <si>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</si>
  <si>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</si>
  <si>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</si>
  <si>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</si>
  <si>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</si>
  <si>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</si>
  <si>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</si>
  <si>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</si>
  <si>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</si>
  <si>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</t>
  </si>
  <si>
    <t>附件8：</t>
  </si>
  <si>
    <t>湘西州民政局部门2021年财政拨款收支总表</t>
  </si>
  <si>
    <t>收                  入</t>
  </si>
  <si>
    <t>支                  出</t>
  </si>
  <si>
    <t>项         目</t>
  </si>
  <si>
    <t>项       目</t>
  </si>
  <si>
    <t xml:space="preserve">     经费拨款</t>
  </si>
  <si>
    <t xml:space="preserve">     纳入公共预算管理的非税收入拨款</t>
  </si>
  <si>
    <t>本 年 收 入 合 计</t>
  </si>
  <si>
    <t>本　年　支　出　合　计</t>
  </si>
  <si>
    <t>收  入  总  计</t>
  </si>
  <si>
    <t>支  出  总  计</t>
  </si>
  <si>
    <t>附件9：</t>
  </si>
  <si>
    <r>
      <rPr>
        <b/>
        <sz val="18"/>
        <rFont val="宋体"/>
        <charset val="0"/>
      </rPr>
      <t>湘西州民政局部门</t>
    </r>
    <r>
      <rPr>
        <b/>
        <sz val="18"/>
        <rFont val="Times New Roman"/>
        <charset val="0"/>
      </rPr>
      <t>2021</t>
    </r>
    <r>
      <rPr>
        <b/>
        <sz val="18"/>
        <rFont val="宋体"/>
        <charset val="0"/>
      </rPr>
      <t>年一般公共预算支出情况表</t>
    </r>
  </si>
  <si>
    <t>科目编码</t>
  </si>
  <si>
    <t>附件10：</t>
  </si>
  <si>
    <r>
      <rPr>
        <b/>
        <sz val="18"/>
        <rFont val="宋体"/>
        <charset val="0"/>
      </rPr>
      <t>湘西州民政局部门</t>
    </r>
    <r>
      <rPr>
        <b/>
        <sz val="18"/>
        <rFont val="Times New Roman"/>
        <charset val="0"/>
      </rPr>
      <t>2021</t>
    </r>
    <r>
      <rPr>
        <b/>
        <sz val="18"/>
        <rFont val="宋体"/>
        <charset val="0"/>
      </rPr>
      <t>年一般公共预算基本支出情况表</t>
    </r>
  </si>
  <si>
    <t>商品和服务支出</t>
  </si>
  <si>
    <t>附件11：</t>
  </si>
  <si>
    <t>湘西州民政局部门2021年一般公共预算基本支出预算明细表—工资福利支出</t>
  </si>
  <si>
    <t>附件12：</t>
  </si>
  <si>
    <t>湘西州民政局部门2021年一般公共预算基本支出预算明细表—一般商品和服务支出</t>
  </si>
  <si>
    <t>附件13：</t>
  </si>
  <si>
    <t>湘西州民政局部门2021年一般公共预算基本支出预算明细表—对个人和家庭的补助</t>
  </si>
  <si>
    <t>附件14：</t>
  </si>
  <si>
    <t>湘西州民政局部门2021年政府性基金预算支出情况表</t>
  </si>
  <si>
    <t>总  计</t>
  </si>
  <si>
    <t>附件15：</t>
  </si>
  <si>
    <t>湘西州民政局部门2021年财政专户管理的非税拨款预算支出情况表</t>
  </si>
  <si>
    <t>附件16：</t>
  </si>
  <si>
    <t>湘西州民政局部门2021年一般公共预算-经费拨款支出情况表</t>
  </si>
  <si>
    <t>附件17：</t>
  </si>
  <si>
    <t>湘西州民政局部门2021年专项资金预算汇总表</t>
  </si>
  <si>
    <t>科目代码</t>
  </si>
  <si>
    <t>项目名称</t>
  </si>
  <si>
    <t>财政专户管理的非税收入拨款</t>
  </si>
  <si>
    <t>经费拨款</t>
  </si>
  <si>
    <t>纳入预算管理的非税收入拨款</t>
  </si>
  <si>
    <t xml:space="preserve">      208</t>
  </si>
  <si>
    <t xml:space="preserve">    02</t>
  </si>
  <si>
    <t xml:space="preserve">  99</t>
  </si>
  <si>
    <t xml:space="preserve">      其他民政管理事务支出</t>
  </si>
  <si>
    <t>社会救助、地名区划等工作经费</t>
  </si>
  <si>
    <t xml:space="preserve">    10</t>
  </si>
  <si>
    <t xml:space="preserve">  01</t>
  </si>
  <si>
    <t xml:space="preserve">      儿童福利</t>
  </si>
  <si>
    <t>孤儿生活补助及老年福利</t>
  </si>
  <si>
    <t xml:space="preserve">      其他社会福利支出</t>
  </si>
  <si>
    <t>慈爱园儿童生活费及护理人员工资</t>
  </si>
  <si>
    <t>慈爱园运行费</t>
  </si>
  <si>
    <t xml:space="preserve">    20</t>
  </si>
  <si>
    <t xml:space="preserve">      流浪乞讨人员救助支出</t>
  </si>
  <si>
    <t>流浪乞讨人员救助支出</t>
  </si>
  <si>
    <t xml:space="preserve">    21</t>
  </si>
  <si>
    <t xml:space="preserve">      城市特困人员救助供养支出</t>
  </si>
  <si>
    <t>精简退职职工生活补助专项资金</t>
  </si>
  <si>
    <t xml:space="preserve">    25</t>
  </si>
  <si>
    <t xml:space="preserve">      其他城市生活救助</t>
  </si>
  <si>
    <t>民政两节困难对象慰问费</t>
  </si>
  <si>
    <t xml:space="preserve">      210</t>
  </si>
  <si>
    <t xml:space="preserve">      精神病医院</t>
  </si>
  <si>
    <t>医院维修经费</t>
  </si>
  <si>
    <t xml:space="preserve">  08</t>
  </si>
  <si>
    <t xml:space="preserve">      其他专科医院</t>
  </si>
  <si>
    <t>维修费</t>
  </si>
  <si>
    <t>附件18：</t>
  </si>
  <si>
    <r>
      <rPr>
        <b/>
        <sz val="16"/>
        <rFont val="宋体"/>
        <charset val="0"/>
      </rPr>
      <t>湘西州民政局部门</t>
    </r>
    <r>
      <rPr>
        <b/>
        <sz val="16"/>
        <rFont val="Times New Roman"/>
        <charset val="0"/>
      </rPr>
      <t>2021</t>
    </r>
    <r>
      <rPr>
        <b/>
        <sz val="16"/>
        <rFont val="宋体"/>
        <charset val="0"/>
      </rPr>
      <t>年一般公共预算</t>
    </r>
    <r>
      <rPr>
        <b/>
        <sz val="16"/>
        <rFont val="Times New Roman"/>
        <charset val="0"/>
      </rPr>
      <t>“</t>
    </r>
    <r>
      <rPr>
        <b/>
        <sz val="16"/>
        <rFont val="宋体"/>
        <charset val="0"/>
      </rPr>
      <t>三公</t>
    </r>
    <r>
      <rPr>
        <b/>
        <sz val="16"/>
        <rFont val="Times New Roman"/>
        <charset val="0"/>
      </rPr>
      <t>”</t>
    </r>
    <r>
      <rPr>
        <b/>
        <sz val="16"/>
        <rFont val="宋体"/>
        <charset val="0"/>
      </rPr>
      <t>经费预算表</t>
    </r>
  </si>
  <si>
    <t>三公经费预算数（一般公共预算拨款）</t>
  </si>
  <si>
    <t>公务用车购置及运行费</t>
  </si>
  <si>
    <t>其中：</t>
  </si>
  <si>
    <t>公务用车购置费</t>
  </si>
  <si>
    <t>公务用车运行费</t>
  </si>
  <si>
    <t>湘西州民政局</t>
  </si>
  <si>
    <t xml:space="preserve">  湘西州民政局本级</t>
  </si>
  <si>
    <t xml:space="preserve">  州救助管理站</t>
  </si>
  <si>
    <t xml:space="preserve">  州社会福利院</t>
  </si>
  <si>
    <t xml:space="preserve">  州荣复医院</t>
  </si>
  <si>
    <t xml:space="preserve">  州肿瘤医院</t>
  </si>
  <si>
    <t xml:space="preserve">  州慈爱园</t>
  </si>
  <si>
    <t xml:space="preserve">  州民政局其他事业</t>
  </si>
  <si>
    <t>附件19：</t>
  </si>
  <si>
    <t>湘西州民政局部门2021年州本级部门预算部门专项绩效目标申报表</t>
  </si>
  <si>
    <t>单位（专项）名称</t>
  </si>
  <si>
    <t>资金性质</t>
  </si>
  <si>
    <t>资金总额</t>
  </si>
  <si>
    <t>单位相应职责概述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</si>
  <si>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</si>
  <si>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</si>
  <si>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</si>
  <si>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</si>
  <si>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</si>
  <si>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产出指标（含数量指标、质量指标）</t>
  </si>
  <si>
    <t>效益指标（含经济效益、社会效益、环境效益）</t>
  </si>
  <si>
    <t>实施保障措施</t>
  </si>
  <si>
    <t>502</t>
  </si>
  <si>
    <t xml:space="preserve">  502001</t>
  </si>
  <si>
    <t xml:space="preserve">    502001</t>
  </si>
  <si>
    <t xml:space="preserve">    精简退职职工生活补助专项资金</t>
  </si>
  <si>
    <t>财政拨款</t>
  </si>
  <si>
    <t xml:space="preserve">60年代精间退职老职工困难生活补助
</t>
  </si>
  <si>
    <t xml:space="preserve">专项资金管理办法
</t>
  </si>
  <si>
    <t>《关于提高六十年代精简退职老职工生活救济补助标准的通知》（湘民救发[2016]26号）</t>
  </si>
  <si>
    <t xml:space="preserve">精间退职职工生活补助
</t>
  </si>
  <si>
    <t xml:space="preserve">全州精简退职职工生活补助补差
</t>
  </si>
  <si>
    <t xml:space="preserve">确保精简退职职工生活补助补差到位
</t>
  </si>
  <si>
    <t xml:space="preserve">    民政两节困难对象慰问费</t>
  </si>
  <si>
    <t xml:space="preserve">切实做好2021年春节期间走访慰问，走访慰问要坚持公平公正，切实做到精准识别雪是送炭，带动全州各方力量关心帮助弱势和困难群体
</t>
  </si>
  <si>
    <t xml:space="preserve">财经纪律，严禁截留、挪用慰问钱物，坚决禁止假公济私。
</t>
  </si>
  <si>
    <t xml:space="preserve">州办发电[2018]9号
</t>
  </si>
  <si>
    <t xml:space="preserve">慰问重灾户、城乡低保户、村、社区委会主干
</t>
  </si>
  <si>
    <t>慰问重灾户、城乡低保户、村、社区委会主干</t>
  </si>
  <si>
    <t xml:space="preserve">2021年1月-2月
</t>
  </si>
  <si>
    <t xml:space="preserve">慰问重灾户、城乡低保户、村、社区委会主干各10户。每户1000元，敬老院、福利院或光荣院各一所，每所10000元，散居老人5人、百岁老人2人，每人1000元。
</t>
  </si>
  <si>
    <t xml:space="preserve">财经纪律，严禁截留、挪用慰问钱物，坚决禁止假公济私，专款专用。
</t>
  </si>
  <si>
    <t xml:space="preserve">    社会救助、地名区划等工作经费</t>
  </si>
  <si>
    <t>监督全州行政区划、行政区域界线、地名管理法规、规章的实施；提出行政区划发展战略、规划；负责民间组织信息管理工作对社会团体、基金会、民办非企业单位的等级管理工作；组织协调全州救灾工作，核查、统计并上报灾情，指导救灾物资的储备和发放工作；组织实施全州社会救助工作，负责城乡低保居民最低生活保障、医疗救助、临时救助工作，负责农村五保供养和敬老院建设工作，负责城乡社会救助体系建设工作。指导城乡基层群众自治组织和社区建设工作，推动村居务公开和基层民主政治建设；组织实施全州福利事业发展规划，指导老年人、孤儿和残疾人等特殊群体权益保障的行政管理工作，指导福利彩票发行和福利彩票公益金的使用管理，组织促进慈善事业发展工作，组织指导社会捐助工作。</t>
  </si>
  <si>
    <t xml:space="preserve">民政财务管理制度
</t>
  </si>
  <si>
    <t xml:space="preserve">州发【2011】29号、州发【2013】13号
</t>
  </si>
  <si>
    <t xml:space="preserve">负责全州行政区域界线的管理和勘定，负责全州法定行政界线争议的调查处理工作，保障社会救助工作正常开展等
</t>
  </si>
  <si>
    <t>开展平安边界创建工作；救助工作动态管理，救助对象核查，养老机构质量体系建设。慈善一日捐专款专用；规范村务公开。</t>
  </si>
  <si>
    <t>负责全州行政区域界线的管理和勘定，负责全州法定行政界线争议的调查处理工作，保障社会救助工作正常开展。</t>
  </si>
  <si>
    <t>保障民政对象生活补助及时路足额到位，改善困难群众生活，维护社会稳定。</t>
  </si>
  <si>
    <t xml:space="preserve">  502006</t>
  </si>
  <si>
    <t xml:space="preserve">    502006</t>
  </si>
  <si>
    <t>州财政拨</t>
  </si>
  <si>
    <t>对往来我州的流浪乞讨人员实施救助保护措施</t>
  </si>
  <si>
    <t>按州财政的要求，及单位制定的财务内部控制制度，做好资金的使用管理</t>
  </si>
  <si>
    <t>州政办法{2006}24号</t>
  </si>
  <si>
    <t>年救助4000余人次，维持救助业务工作的正常开展</t>
  </si>
  <si>
    <t>年救助4000余人次，维持救助业务工作的正常开展，100%完成年初制定的工作任务</t>
  </si>
  <si>
    <t>100%完成实施计划</t>
  </si>
  <si>
    <t>对救助对象实施救助，解决困难，维护社会稳定团结</t>
  </si>
  <si>
    <t>保障救助业务的正常开展</t>
  </si>
  <si>
    <t xml:space="preserve">  502009</t>
  </si>
  <si>
    <t xml:space="preserve">    502009</t>
  </si>
  <si>
    <t xml:space="preserve">    孤儿生活补助及老年福利</t>
  </si>
  <si>
    <t>专项</t>
  </si>
  <si>
    <t xml:space="preserve">保障孤残儿童基本权益，营造孤残儿童健康成长的良好环境。“三无”老人收养及照料
</t>
  </si>
  <si>
    <t xml:space="preserve">州社会福利院单位内部控制制度
</t>
  </si>
  <si>
    <t xml:space="preserve">坚持一切为了孩子的工作宗旨，切实维护他们的合法权益，民发2014（17）《关于加强养老服务标准化工作的指导意见》
</t>
  </si>
  <si>
    <t xml:space="preserve">《收养法》《未成年人保护法》《儿童社会福利机构基本规范》为三无老人提供衣食住行，日常照料，提高生活品质
</t>
  </si>
  <si>
    <t xml:space="preserve">保障孤残儿童合法权益，营造健康的良好社会环境，促进养老服务健康发展
</t>
  </si>
  <si>
    <t xml:space="preserve">完成50%的标准化建设
</t>
  </si>
  <si>
    <t xml:space="preserve">为孤残儿童创造舒适健康的生活环境，满足老人各项需求，以人为本求满意
</t>
  </si>
  <si>
    <t xml:space="preserve">对孤残儿童提供生活保障，树立了良好的社会形象，弘扬中华民族尊老敬老的传统美德
</t>
  </si>
  <si>
    <t xml:space="preserve">保障孤残儿童基本权益，营造孤残儿童健康成长的良好环境，“三无”老人收养及照料
</t>
  </si>
  <si>
    <t xml:space="preserve">  502014</t>
  </si>
  <si>
    <t xml:space="preserve">    502014</t>
  </si>
  <si>
    <t xml:space="preserve">    医院维修经费</t>
  </si>
  <si>
    <t>专项资金</t>
  </si>
  <si>
    <t>1.为全州及四省边区广大人民开展精神、心理疾病的治疗与防治。2、承担全州民政优抚、低保对象的医疗救助。3、承担吉首城区流浪乞讨人员的危重病人医疗救</t>
  </si>
  <si>
    <t>医院内部控制制度</t>
  </si>
  <si>
    <t>财社【2004】24号文件《中央补助地方卫生事业专项资金管理暂行办法》</t>
  </si>
  <si>
    <t>进一步完善医院基础设施，为病人治疗提供更好的医疗环境。</t>
  </si>
  <si>
    <t>进一步加强医院硬件设施的维修、维护，为病人治疗提供更好的医疗环境。</t>
  </si>
  <si>
    <t>1、2021年1-3月排查单位老旧设施，并进行详细登记。2、2021年4-6月根据设施情况合理安排资金。3、2021年7-8月完成单位基本设施的维修改造。</t>
  </si>
  <si>
    <t>排查老旧设施，杜绝安全隐患，为病人提供更好的医疗环境。</t>
  </si>
  <si>
    <t>排查老旧设施，杜绝安全隐患，为病人提供更好的医疗环境。使患者感到满意。</t>
  </si>
  <si>
    <t xml:space="preserve">  502015</t>
  </si>
  <si>
    <t xml:space="preserve">    502015</t>
  </si>
  <si>
    <t xml:space="preserve">    维修费</t>
  </si>
  <si>
    <t>财政补助</t>
  </si>
  <si>
    <t xml:space="preserve">  开展肿瘤预防与诊疗工作；承担肿瘤防治人员的培训；开展卫生技术人员的继续教育和学术交流；提供公共卫生服务，参与重大公共卫生突发事件、灾害事故及战争状态下的紧急救援。                                                                                                                                                                                                                                                 </t>
  </si>
  <si>
    <t>依据医院内部控制制度，维修专项资金全部用于医院基础设施及医疗设备的日常维修。</t>
  </si>
  <si>
    <t>财社【2004】24号文件《中央补助地方卫生
事业专项资金管理暂行办法》</t>
  </si>
  <si>
    <t>进一步完善医疗基础设施，为病人治疗提供更好的医疗环境。</t>
  </si>
  <si>
    <t>维修专项资金到账后，根据医院后勤部门的维修统计计划，据实支付维修费。</t>
  </si>
  <si>
    <t>排查老旧设施，杜绝安全隐患，
为病人提供更好的医疗环境。</t>
  </si>
  <si>
    <t>排查老旧设施，杜绝安全隐患，为病人
提供更好的医疗环境。</t>
  </si>
  <si>
    <t>医院后勤部门定期检查各类
附属设施的安全性</t>
  </si>
  <si>
    <t xml:space="preserve">  502018</t>
  </si>
  <si>
    <t xml:space="preserve">    502018</t>
  </si>
  <si>
    <t xml:space="preserve">    慈爱园儿童生活费及护理人员工资</t>
  </si>
  <si>
    <t>湘西州慈爱园为全额拨款事业单位，编制6人，职责为负责承担湘西州地区孤儿集中收养、心理辅导、接受中高等教育、素质拓展、社会实践、就业指导等工作。</t>
  </si>
  <si>
    <t>民政财务管理制度、湘民发【2017】58号</t>
  </si>
  <si>
    <t>切实维护好孤儿合法权益，促进孤儿健康发展，加强湘西州慈爱园社会困难群体事业建设，改善我园孤儿生活水平。</t>
  </si>
  <si>
    <t xml:space="preserve">用于慈爱园儿童生活费及孤儿各项开支，让孤儿生活有切实保证。同时保证护理人员工资，更好的做好孤儿服务工作。
</t>
  </si>
  <si>
    <t>每月用于孤儿的生活费，每月及时发放护理人员工资。</t>
  </si>
  <si>
    <t>切实维护好孤儿合法权益，促进孤儿健康发展，助力湘西州教育扶贫工作。</t>
  </si>
  <si>
    <t>以人为本，弘扬中华民族尊老爱幼的传统美德。使全州孤儿获得良好教育，以致成长成才回报社会。</t>
  </si>
  <si>
    <t>1、部分工作人员成立学习组，专门负责孤儿的生活学习，责任到人。2、 部分工作人员成立行政组，负责管理工作人员的工作，更好的合理安排工作及提高工作效率.</t>
  </si>
  <si>
    <t xml:space="preserve">    慈爱园运行费</t>
  </si>
  <si>
    <t>切实做好孤儿的服务工作，保证工作的顺利开展。</t>
  </si>
  <si>
    <t>保证慈爱园工作的顺利开展，包括孩子读书，孩子日常生活，孩子生病治疗等各项工作的开展。</t>
  </si>
  <si>
    <t>把每一分运行经费都用得合理，用到实处，保证慈爱园的工作顺利开展。</t>
  </si>
  <si>
    <t>切实做好孤儿的服务工作，加强内控，成立专门的财务小组，管理好慈爱园的运行费，力求节约高效。</t>
  </si>
  <si>
    <t>附件20：</t>
  </si>
  <si>
    <t>湘西州民政局部门2021年州本级部门预算单位整体绩效目标申报表</t>
  </si>
  <si>
    <t>年度预算申请资金总额</t>
  </si>
  <si>
    <t>部门职责概述</t>
  </si>
  <si>
    <t>整体绩效目标</t>
  </si>
  <si>
    <t>部门整体支出年度产出指标</t>
  </si>
  <si>
    <t>部门整体支出年度产出效益</t>
  </si>
  <si>
    <t>重点工作完成率</t>
  </si>
  <si>
    <t>预算完成率</t>
  </si>
  <si>
    <t>政府采购执行率</t>
  </si>
  <si>
    <t>三公经费控制率</t>
  </si>
  <si>
    <t>部决算信息公开</t>
  </si>
  <si>
    <t>经济效益</t>
  </si>
  <si>
    <t>社会效益</t>
  </si>
  <si>
    <t>社会公众或服务对象满意度</t>
  </si>
  <si>
    <t xml:space="preserve"> 开展肿瘤预防与诊疗工作；承担肿瘤防治人员的培训；开展卫生技术人员的继续教育和学术交流；提供公共卫生服务，参与重大公共卫生突发事件、灾害事故及战争状态下的紧急救援。</t>
  </si>
  <si>
    <t>为进一步完善医院基础建设，抓好肿瘤患者的医治，做到“大专科、小综合”医院建设，推进医疗护理质量持续改进。充分发挥好医院治病救人的职能，逐步建立符合医院发展变化的绩效体系，促进医院健康发展、快速可持续发展。加强医院宏观调控，承担全州和周边地区肿瘤患者的医治。</t>
  </si>
  <si>
    <t>100%</t>
  </si>
  <si>
    <t>上报主管部门汇总后，由主管局在州民政局官方网站上对外公开</t>
  </si>
  <si>
    <t>不考虑突发公共事件灾害前提下，预计2021年医疗收入突破1亿元</t>
  </si>
  <si>
    <t>以病人为中心，为全州及四省边区广大人民开展肿瘤等重大疾病的治疗与救治，以</t>
  </si>
  <si>
    <t>满意度达90%以上</t>
  </si>
  <si>
    <t xml:space="preserve">1.为全州及四省边区广大人民开展精神、心理疾病的治疗与防治。2、承担全州民政优抚、低保对象的医疗救助。3、承担吉首城区流浪乞讨人员的危重病人医疗救助
</t>
  </si>
  <si>
    <t xml:space="preserve">进一步完善医院基础设施建设，抓好流浪乞讨精神病人安置点建设，加强内部管理，推进医疗护理质量持续改进。充分发挥好优抚医院职能，继续开展好优抚医疗工作。
</t>
  </si>
  <si>
    <t xml:space="preserve">由民政统一在单位门户网站上和财政网站上进行公开
</t>
  </si>
  <si>
    <t xml:space="preserve">承担全州民政优抚、低保对象的医疗救助，承担吉首城区流浪乞讨人员的危重病人医疗救助。
</t>
  </si>
  <si>
    <t xml:space="preserve">为全州及四省边区广大人民开展精神疾病的治疗与防治。
</t>
  </si>
  <si>
    <t xml:space="preserve">满意度达到96%
</t>
  </si>
  <si>
    <t xml:space="preserve">  502019</t>
  </si>
  <si>
    <t xml:space="preserve">  州养老康复中心</t>
  </si>
  <si>
    <t xml:space="preserve">以养为主，以医为辅，承担医疗、护理、康复、养老等综合服务功能，满足老年人各项服务需求。
</t>
  </si>
  <si>
    <t>充分发挥州庆60周年重点建设项目的社会经济效益，进一步加快推进发展我州养老康复事业，积极探索“医养结合”养老康复运营新模式，为老人提供更好的养老、护理、康复、心理疏导等一站式服务。</t>
  </si>
  <si>
    <t>按要求在主管单位门户网站公开。</t>
  </si>
  <si>
    <t>我单位现有500张床位，按收治对象增长速度分三步发展。初期1-3年预计入住率50%左右，实现收益200万元左右。</t>
  </si>
  <si>
    <t>缓解人口老龄化不断加剧的压力，满足人民群众日益增长的养老服务需求，加快推进社会养老服务体系建设。</t>
  </si>
  <si>
    <t xml:space="preserve">  502099</t>
  </si>
  <si>
    <t>对往来于我州的流浪乞讨人员实施救助保护措施</t>
  </si>
  <si>
    <t>完成年初制定的工作任务</t>
  </si>
  <si>
    <t>局系统网站及财政公开</t>
  </si>
  <si>
    <t>满意</t>
  </si>
  <si>
    <t>提供收养服务，弘扬救助精神，孤儿伤残儿童收养，教育康复工作，三无老人收养工作</t>
  </si>
  <si>
    <t>切实维护好老人和儿童的合法权益，促进服务业健康发展</t>
  </si>
  <si>
    <t>92%</t>
  </si>
  <si>
    <t>公开</t>
  </si>
  <si>
    <t>为孤残儿童提供健康成长的良好环境，为老人提供舒适周到的服务</t>
  </si>
  <si>
    <t>以人为本，弘扬中华民族尊老爱幼的传统美德。</t>
  </si>
  <si>
    <t>满意度达到95%</t>
  </si>
  <si>
    <t>负责承担湘西自治州地区孤儿集中收养、生活照料、心理辅导、接受中高等教育、素质拓展、社会实践、就业指导等工作。</t>
  </si>
  <si>
    <t>解决我园孤儿的生活照料、心理辅导、接受中高等教育、素质拓展、社会实践、就业指导，切实维护好孤儿合法权益，促进孤儿健康发展。</t>
  </si>
  <si>
    <t>单位门户网站公开</t>
  </si>
  <si>
    <t>为孤儿提供健康成长的提供良好生活环境和教育环境，切实维护好孤儿的合法权益，促进孤儿的健康发展。</t>
  </si>
  <si>
    <t>90%</t>
  </si>
</sst>
</file>

<file path=xl/styles.xml><?xml version="1.0" encoding="utf-8"?>
<styleSheet xmlns="http://schemas.openxmlformats.org/spreadsheetml/2006/main">
  <numFmts count="3">
    <numFmt numFmtId="176" formatCode="#,##0.0_ "/>
    <numFmt numFmtId="177" formatCode="0.00_ "/>
    <numFmt numFmtId="178" formatCode="#,##0.00_ "/>
  </numFmts>
  <fonts count="45">
    <font>
      <sz val="9"/>
      <name val="宋体"/>
      <charset val="134"/>
    </font>
    <font>
      <b/>
      <sz val="10"/>
      <name val="实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9"/>
      <name val="Times New Roman"/>
      <charset val="0"/>
    </font>
    <font>
      <b/>
      <sz val="16"/>
      <name val="宋体"/>
      <charset val="0"/>
    </font>
    <font>
      <b/>
      <sz val="18"/>
      <name val="Times New Roman"/>
      <charset val="0"/>
    </font>
    <font>
      <sz val="10"/>
      <name val="Times New Roman"/>
      <charset val="0"/>
    </font>
    <font>
      <b/>
      <sz val="12"/>
      <name val="宋体"/>
      <charset val="134"/>
    </font>
    <font>
      <sz val="12"/>
      <name val="宋体"/>
      <charset val="134"/>
    </font>
    <font>
      <sz val="18"/>
      <name val="Times New Roman"/>
      <charset val="0"/>
    </font>
    <font>
      <b/>
      <sz val="10"/>
      <name val="Times New Roman"/>
      <charset val="0"/>
    </font>
    <font>
      <b/>
      <sz val="9"/>
      <name val="宋体"/>
      <charset val="134"/>
    </font>
    <font>
      <b/>
      <sz val="15"/>
      <name val="宋体"/>
      <charset val="134"/>
    </font>
    <font>
      <sz val="14"/>
      <name val="宋体"/>
      <charset val="134"/>
    </font>
    <font>
      <b/>
      <sz val="18"/>
      <name val="宋体"/>
      <charset val="0"/>
    </font>
    <font>
      <b/>
      <sz val="9"/>
      <name val="Times New Roman"/>
      <charset val="0"/>
    </font>
    <font>
      <sz val="10"/>
      <name val="实体"/>
      <charset val="134"/>
    </font>
    <font>
      <sz val="11"/>
      <color theme="1"/>
      <name val="宋体"/>
      <charset val="134"/>
      <scheme val="minor"/>
    </font>
    <font>
      <b/>
      <sz val="10"/>
      <name val="黑体"/>
      <charset val="134"/>
    </font>
    <font>
      <u/>
      <sz val="9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b/>
      <sz val="11"/>
      <color indexed="53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b/>
      <sz val="11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16"/>
      <name val="宋体"/>
      <charset val="134"/>
    </font>
    <font>
      <u/>
      <sz val="11"/>
      <color indexed="20"/>
      <name val="宋体"/>
      <charset val="134"/>
    </font>
    <font>
      <sz val="11"/>
      <color indexed="53"/>
      <name val="宋体"/>
      <charset val="134"/>
    </font>
    <font>
      <b/>
      <sz val="16"/>
      <name val="Times New Roman"/>
      <charset val="0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81">
    <xf numFmtId="0" fontId="0" fillId="0" borderId="0" applyProtection="0"/>
    <xf numFmtId="0" fontId="24" fillId="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39" fillId="16" borderId="21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4" fillId="8" borderId="25" applyNumberFormat="0" applyFon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32" fillId="0" borderId="23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2" borderId="24" applyNumberFormat="0" applyAlignment="0" applyProtection="0">
      <alignment vertical="center"/>
    </xf>
    <xf numFmtId="0" fontId="25" fillId="2" borderId="21" applyNumberFormat="0" applyAlignment="0" applyProtection="0">
      <alignment vertical="center"/>
    </xf>
    <xf numFmtId="0" fontId="27" fillId="6" borderId="22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24" fillId="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0" fillId="0" borderId="0"/>
    <xf numFmtId="0" fontId="24" fillId="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</cellStyleXfs>
  <cellXfs count="276">
    <xf numFmtId="0" fontId="0" fillId="0" borderId="0" xfId="0" applyProtection="1"/>
    <xf numFmtId="0" fontId="0" fillId="0" borderId="0" xfId="68" applyFill="1"/>
    <xf numFmtId="0" fontId="0" fillId="0" borderId="0" xfId="68"/>
    <xf numFmtId="0" fontId="1" fillId="0" borderId="0" xfId="0" applyFont="1" applyAlignment="1" applyProtection="1">
      <alignment horizontal="left" vertical="center"/>
    </xf>
    <xf numFmtId="0" fontId="2" fillId="0" borderId="0" xfId="68" applyFont="1" applyAlignment="1" applyProtection="1">
      <alignment horizontal="centerContinuous" vertical="center"/>
    </xf>
    <xf numFmtId="0" fontId="0" fillId="0" borderId="0" xfId="68" applyProtection="1"/>
    <xf numFmtId="0" fontId="3" fillId="0" borderId="1" xfId="68" applyNumberFormat="1" applyFont="1" applyFill="1" applyBorder="1" applyAlignment="1" applyProtection="1">
      <alignment horizontal="center" vertical="center" wrapText="1"/>
    </xf>
    <xf numFmtId="0" fontId="3" fillId="0" borderId="2" xfId="68" applyNumberFormat="1" applyFont="1" applyFill="1" applyBorder="1" applyAlignment="1" applyProtection="1">
      <alignment horizontal="center" vertical="center" wrapText="1"/>
    </xf>
    <xf numFmtId="0" fontId="3" fillId="0" borderId="3" xfId="68" applyFont="1" applyBorder="1" applyAlignment="1" applyProtection="1">
      <alignment horizontal="centerContinuous" vertical="center"/>
    </xf>
    <xf numFmtId="0" fontId="3" fillId="0" borderId="2" xfId="68" applyFont="1" applyBorder="1" applyAlignment="1" applyProtection="1">
      <alignment horizontal="centerContinuous" vertical="center"/>
    </xf>
    <xf numFmtId="0" fontId="3" fillId="0" borderId="4" xfId="68" applyNumberFormat="1" applyFont="1" applyFill="1" applyBorder="1" applyAlignment="1" applyProtection="1">
      <alignment horizontal="center" vertical="center" wrapText="1"/>
    </xf>
    <xf numFmtId="0" fontId="3" fillId="0" borderId="5" xfId="68" applyNumberFormat="1" applyFont="1" applyFill="1" applyBorder="1" applyAlignment="1" applyProtection="1">
      <alignment horizontal="center" vertical="center" wrapText="1"/>
    </xf>
    <xf numFmtId="0" fontId="3" fillId="0" borderId="6" xfId="68" applyFont="1" applyBorder="1" applyAlignment="1" applyProtection="1">
      <alignment horizontal="center" vertical="center" wrapText="1"/>
    </xf>
    <xf numFmtId="0" fontId="3" fillId="0" borderId="5" xfId="68" applyFont="1" applyBorder="1" applyAlignment="1" applyProtection="1">
      <alignment horizontal="center" vertical="center" wrapText="1"/>
    </xf>
    <xf numFmtId="49" fontId="4" fillId="0" borderId="2" xfId="68" applyNumberFormat="1" applyFont="1" applyFill="1" applyBorder="1" applyAlignment="1" applyProtection="1">
      <alignment horizontal="left" vertical="center" wrapText="1"/>
    </xf>
    <xf numFmtId="49" fontId="4" fillId="0" borderId="3" xfId="68" applyNumberFormat="1" applyFont="1" applyFill="1" applyBorder="1" applyAlignment="1" applyProtection="1">
      <alignment horizontal="left" vertical="center" wrapText="1"/>
    </xf>
    <xf numFmtId="178" fontId="4" fillId="0" borderId="7" xfId="68" applyNumberFormat="1" applyFont="1" applyFill="1" applyBorder="1" applyAlignment="1" applyProtection="1">
      <alignment horizontal="right" vertical="center" wrapText="1"/>
    </xf>
    <xf numFmtId="49" fontId="4" fillId="0" borderId="2" xfId="68" applyNumberFormat="1" applyFont="1" applyFill="1" applyBorder="1" applyAlignment="1" applyProtection="1">
      <alignment horizontal="center" vertical="center" wrapText="1"/>
    </xf>
    <xf numFmtId="49" fontId="4" fillId="0" borderId="3" xfId="68" applyNumberFormat="1" applyFont="1" applyFill="1" applyBorder="1" applyAlignment="1" applyProtection="1">
      <alignment horizontal="center" vertical="center" wrapText="1"/>
    </xf>
    <xf numFmtId="49" fontId="4" fillId="0" borderId="7" xfId="68" applyNumberFormat="1" applyFont="1" applyFill="1" applyBorder="1" applyAlignment="1" applyProtection="1">
      <alignment horizontal="center" vertical="center" wrapText="1"/>
    </xf>
    <xf numFmtId="0" fontId="0" fillId="0" borderId="0" xfId="68" applyFill="1" applyProtection="1"/>
    <xf numFmtId="0" fontId="3" fillId="0" borderId="0" xfId="67" applyFont="1" applyAlignment="1" applyProtection="1">
      <alignment horizontal="right" vertical="center"/>
    </xf>
    <xf numFmtId="0" fontId="3" fillId="0" borderId="2" xfId="68" applyFont="1" applyBorder="1" applyAlignment="1" applyProtection="1">
      <alignment horizontal="center" vertical="center" wrapText="1"/>
    </xf>
    <xf numFmtId="0" fontId="0" fillId="0" borderId="0" xfId="67" applyFill="1"/>
    <xf numFmtId="0" fontId="0" fillId="0" borderId="0" xfId="67"/>
    <xf numFmtId="0" fontId="2" fillId="0" borderId="0" xfId="67" applyFont="1" applyAlignment="1" applyProtection="1">
      <alignment horizontal="centerContinuous" vertical="center"/>
    </xf>
    <xf numFmtId="0" fontId="5" fillId="0" borderId="0" xfId="67" applyFont="1" applyAlignment="1" applyProtection="1">
      <alignment horizontal="centerContinuous" vertical="center"/>
    </xf>
    <xf numFmtId="0" fontId="0" fillId="0" borderId="0" xfId="67" applyProtection="1"/>
    <xf numFmtId="0" fontId="3" fillId="0" borderId="5" xfId="67" applyFont="1" applyBorder="1" applyAlignment="1" applyProtection="1">
      <alignment horizontal="center" vertical="center" wrapText="1"/>
    </xf>
    <xf numFmtId="49" fontId="4" fillId="0" borderId="1" xfId="67" applyNumberFormat="1" applyFont="1" applyFill="1" applyBorder="1" applyAlignment="1" applyProtection="1">
      <alignment horizontal="left" vertical="center" wrapText="1"/>
    </xf>
    <xf numFmtId="49" fontId="4" fillId="0" borderId="2" xfId="67" applyNumberFormat="1" applyFont="1" applyFill="1" applyBorder="1" applyAlignment="1" applyProtection="1">
      <alignment horizontal="center" vertical="center" wrapText="1"/>
    </xf>
    <xf numFmtId="178" fontId="4" fillId="0" borderId="7" xfId="67" applyNumberFormat="1" applyFont="1" applyFill="1" applyBorder="1" applyAlignment="1" applyProtection="1">
      <alignment horizontal="center" vertical="center" wrapText="1"/>
    </xf>
    <xf numFmtId="49" fontId="4" fillId="0" borderId="1" xfId="67" applyNumberFormat="1" applyFont="1" applyFill="1" applyBorder="1" applyAlignment="1" applyProtection="1">
      <alignment horizontal="center" vertical="center" wrapText="1"/>
    </xf>
    <xf numFmtId="49" fontId="4" fillId="0" borderId="3" xfId="67" applyNumberFormat="1" applyFont="1" applyFill="1" applyBorder="1" applyAlignment="1" applyProtection="1">
      <alignment horizontal="center" vertical="center" wrapText="1"/>
    </xf>
    <xf numFmtId="49" fontId="4" fillId="0" borderId="7" xfId="67" applyNumberFormat="1" applyFont="1" applyFill="1" applyBorder="1" applyAlignment="1" applyProtection="1">
      <alignment horizontal="center" vertical="center" wrapText="1"/>
    </xf>
    <xf numFmtId="0" fontId="3" fillId="0" borderId="2" xfId="67" applyFont="1" applyBorder="1" applyAlignment="1" applyProtection="1">
      <alignment horizontal="center" vertical="center" wrapText="1"/>
    </xf>
    <xf numFmtId="0" fontId="0" fillId="0" borderId="0" xfId="0" applyFill="1" applyProtection="1"/>
    <xf numFmtId="0" fontId="6" fillId="0" borderId="0" xfId="0" applyFont="1"/>
    <xf numFmtId="0" fontId="7" fillId="0" borderId="0" xfId="0" applyNumberFormat="1" applyFont="1" applyFill="1" applyAlignment="1" applyProtection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 vertical="center"/>
    </xf>
    <xf numFmtId="0" fontId="9" fillId="0" borderId="0" xfId="0" applyFont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right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Continuous" vertical="center"/>
    </xf>
    <xf numFmtId="0" fontId="3" fillId="2" borderId="7" xfId="0" applyNumberFormat="1" applyFont="1" applyFill="1" applyBorder="1" applyAlignment="1" applyProtection="1">
      <alignment horizontal="centerContinuous" vertical="center"/>
    </xf>
    <xf numFmtId="0" fontId="3" fillId="2" borderId="3" xfId="0" applyNumberFormat="1" applyFont="1" applyFill="1" applyBorder="1" applyAlignment="1" applyProtection="1">
      <alignment horizontal="centerContinuous"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178" fontId="4" fillId="0" borderId="2" xfId="0" applyNumberFormat="1" applyFont="1" applyFill="1" applyBorder="1" applyAlignment="1" applyProtection="1">
      <alignment horizontal="right" vertical="center" wrapText="1"/>
    </xf>
    <xf numFmtId="178" fontId="4" fillId="0" borderId="7" xfId="0" applyNumberFormat="1" applyFont="1" applyFill="1" applyBorder="1" applyAlignment="1" applyProtection="1">
      <alignment horizontal="right" vertical="center" wrapText="1"/>
    </xf>
    <xf numFmtId="178" fontId="4" fillId="0" borderId="3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0" fillId="0" borderId="0" xfId="71" applyFill="1"/>
    <xf numFmtId="0" fontId="0" fillId="0" borderId="0" xfId="71"/>
    <xf numFmtId="0" fontId="2" fillId="0" borderId="0" xfId="71" applyFont="1" applyAlignment="1" applyProtection="1">
      <alignment horizontal="centerContinuous" vertical="center"/>
    </xf>
    <xf numFmtId="0" fontId="10" fillId="0" borderId="0" xfId="71" applyFont="1" applyAlignment="1" applyProtection="1">
      <alignment horizontal="centerContinuous"/>
    </xf>
    <xf numFmtId="0" fontId="0" fillId="0" borderId="0" xfId="71" applyProtection="1"/>
    <xf numFmtId="0" fontId="3" fillId="0" borderId="2" xfId="71" applyFont="1" applyFill="1" applyBorder="1" applyAlignment="1" applyProtection="1">
      <alignment horizontal="centerContinuous" vertical="center" wrapText="1"/>
    </xf>
    <xf numFmtId="0" fontId="3" fillId="0" borderId="2" xfId="71" applyNumberFormat="1" applyFont="1" applyFill="1" applyBorder="1" applyAlignment="1" applyProtection="1">
      <alignment horizontal="center" vertical="center" wrapText="1"/>
    </xf>
    <xf numFmtId="49" fontId="4" fillId="0" borderId="2" xfId="71" applyNumberFormat="1" applyFont="1" applyFill="1" applyBorder="1" applyAlignment="1" applyProtection="1">
      <alignment horizontal="left" vertical="center" wrapText="1"/>
    </xf>
    <xf numFmtId="178" fontId="4" fillId="0" borderId="2" xfId="71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horizontal="right" vertical="center"/>
    </xf>
    <xf numFmtId="0" fontId="3" fillId="0" borderId="2" xfId="71" applyFont="1" applyFill="1" applyBorder="1" applyAlignment="1" applyProtection="1">
      <alignment horizontal="center" vertical="center" wrapText="1"/>
    </xf>
    <xf numFmtId="0" fontId="0" fillId="0" borderId="0" xfId="71" applyFill="1" applyProtection="1"/>
    <xf numFmtId="0" fontId="0" fillId="0" borderId="0" xfId="70" applyFill="1"/>
    <xf numFmtId="0" fontId="0" fillId="0" borderId="0" xfId="70"/>
    <xf numFmtId="0" fontId="2" fillId="0" borderId="0" xfId="70" applyFont="1" applyAlignment="1" applyProtection="1">
      <alignment horizontal="centerContinuous"/>
    </xf>
    <xf numFmtId="0" fontId="0" fillId="0" borderId="0" xfId="70" applyAlignment="1" applyProtection="1">
      <alignment horizontal="centerContinuous"/>
    </xf>
    <xf numFmtId="0" fontId="0" fillId="0" borderId="0" xfId="70" applyProtection="1"/>
    <xf numFmtId="0" fontId="3" fillId="0" borderId="5" xfId="69" applyFont="1" applyFill="1" applyBorder="1" applyAlignment="1" applyProtection="1">
      <alignment horizontal="centerContinuous" vertical="center" wrapText="1"/>
    </xf>
    <xf numFmtId="0" fontId="3" fillId="0" borderId="4" xfId="69" applyFont="1" applyFill="1" applyBorder="1" applyAlignment="1" applyProtection="1">
      <alignment horizontal="centerContinuous" vertical="center" wrapText="1"/>
    </xf>
    <xf numFmtId="0" fontId="3" fillId="0" borderId="5" xfId="69" applyNumberFormat="1" applyFont="1" applyFill="1" applyBorder="1" applyAlignment="1" applyProtection="1">
      <alignment horizontal="center" vertical="center" wrapText="1"/>
    </xf>
    <xf numFmtId="0" fontId="3" fillId="0" borderId="2" xfId="69" applyFont="1" applyFill="1" applyBorder="1" applyAlignment="1" applyProtection="1">
      <alignment horizontal="centerContinuous" vertical="center" wrapText="1"/>
    </xf>
    <xf numFmtId="0" fontId="3" fillId="0" borderId="1" xfId="69" applyNumberFormat="1" applyFont="1" applyFill="1" applyBorder="1" applyAlignment="1" applyProtection="1">
      <alignment horizontal="center" vertical="center" wrapText="1"/>
    </xf>
    <xf numFmtId="0" fontId="3" fillId="0" borderId="10" xfId="69" applyNumberFormat="1" applyFont="1" applyFill="1" applyBorder="1" applyAlignment="1" applyProtection="1">
      <alignment horizontal="center" vertical="center" wrapText="1"/>
    </xf>
    <xf numFmtId="0" fontId="3" fillId="0" borderId="2" xfId="69" applyNumberFormat="1" applyFont="1" applyFill="1" applyBorder="1" applyAlignment="1" applyProtection="1">
      <alignment horizontal="center" vertical="center" wrapText="1"/>
    </xf>
    <xf numFmtId="0" fontId="3" fillId="0" borderId="3" xfId="69" applyFont="1" applyFill="1" applyBorder="1" applyAlignment="1" applyProtection="1">
      <alignment horizontal="center" vertical="center" wrapText="1"/>
    </xf>
    <xf numFmtId="0" fontId="3" fillId="0" borderId="2" xfId="69" applyFont="1" applyFill="1" applyBorder="1" applyAlignment="1" applyProtection="1">
      <alignment horizontal="center" vertical="center" wrapText="1"/>
    </xf>
    <xf numFmtId="49" fontId="4" fillId="0" borderId="1" xfId="70" applyNumberFormat="1" applyFont="1" applyFill="1" applyBorder="1" applyAlignment="1" applyProtection="1">
      <alignment horizontal="left" vertical="center" wrapText="1"/>
    </xf>
    <xf numFmtId="49" fontId="4" fillId="0" borderId="2" xfId="70" applyNumberFormat="1" applyFont="1" applyFill="1" applyBorder="1" applyAlignment="1" applyProtection="1">
      <alignment horizontal="left" vertical="center" wrapText="1"/>
    </xf>
    <xf numFmtId="178" fontId="4" fillId="0" borderId="1" xfId="42" applyNumberFormat="1" applyFont="1" applyFill="1" applyBorder="1" applyAlignment="1" applyProtection="1">
      <alignment horizontal="right" vertical="center" wrapText="1"/>
    </xf>
    <xf numFmtId="178" fontId="4" fillId="0" borderId="1" xfId="70" applyNumberFormat="1" applyFont="1" applyFill="1" applyBorder="1" applyAlignment="1" applyProtection="1">
      <alignment horizontal="right" vertical="center" wrapText="1"/>
    </xf>
    <xf numFmtId="49" fontId="4" fillId="0" borderId="1" xfId="42" applyNumberFormat="1" applyFont="1" applyFill="1" applyBorder="1" applyAlignment="1" applyProtection="1">
      <alignment horizontal="left" vertical="center" wrapText="1"/>
    </xf>
    <xf numFmtId="49" fontId="4" fillId="0" borderId="2" xfId="42" applyNumberFormat="1" applyFont="1" applyFill="1" applyBorder="1" applyAlignment="1" applyProtection="1">
      <alignment horizontal="left" vertical="center" wrapText="1"/>
    </xf>
    <xf numFmtId="0" fontId="3" fillId="0" borderId="5" xfId="69" applyFont="1" applyFill="1" applyBorder="1" applyAlignment="1" applyProtection="1">
      <alignment horizontal="center" vertical="center" wrapText="1"/>
    </xf>
    <xf numFmtId="0" fontId="3" fillId="0" borderId="1" xfId="69" applyFont="1" applyFill="1" applyBorder="1" applyAlignment="1" applyProtection="1">
      <alignment horizontal="center" vertical="center" wrapText="1"/>
    </xf>
    <xf numFmtId="0" fontId="3" fillId="0" borderId="10" xfId="69" applyFont="1" applyFill="1" applyBorder="1" applyAlignment="1" applyProtection="1">
      <alignment horizontal="center" vertical="center" wrapText="1"/>
    </xf>
    <xf numFmtId="178" fontId="4" fillId="0" borderId="2" xfId="42" applyNumberFormat="1" applyFont="1" applyFill="1" applyBorder="1" applyAlignment="1" applyProtection="1">
      <alignment horizontal="right" vertical="center" wrapText="1"/>
    </xf>
    <xf numFmtId="178" fontId="4" fillId="0" borderId="2" xfId="70" applyNumberFormat="1" applyFont="1" applyFill="1" applyBorder="1" applyAlignment="1" applyProtection="1">
      <alignment horizontal="right" vertical="center"/>
    </xf>
    <xf numFmtId="0" fontId="0" fillId="0" borderId="0" xfId="69" applyFill="1"/>
    <xf numFmtId="0" fontId="0" fillId="0" borderId="0" xfId="69"/>
    <xf numFmtId="0" fontId="2" fillId="0" borderId="0" xfId="69" applyFont="1" applyFill="1" applyAlignment="1" applyProtection="1">
      <alignment horizontal="centerContinuous" vertical="center"/>
    </xf>
    <xf numFmtId="0" fontId="0" fillId="0" borderId="0" xfId="69" applyAlignment="1" applyProtection="1">
      <alignment horizontal="centerContinuous" vertical="center"/>
    </xf>
    <xf numFmtId="0" fontId="11" fillId="0" borderId="0" xfId="69" applyFont="1" applyProtection="1"/>
    <xf numFmtId="49" fontId="4" fillId="0" borderId="1" xfId="69" applyNumberFormat="1" applyFont="1" applyFill="1" applyBorder="1" applyAlignment="1" applyProtection="1">
      <alignment horizontal="left" vertical="center" wrapText="1"/>
    </xf>
    <xf numFmtId="178" fontId="4" fillId="0" borderId="1" xfId="69" applyNumberFormat="1" applyFont="1" applyFill="1" applyBorder="1" applyAlignment="1" applyProtection="1">
      <alignment horizontal="right" vertical="center" wrapText="1"/>
    </xf>
    <xf numFmtId="0" fontId="0" fillId="0" borderId="0" xfId="69" applyFill="1" applyProtection="1"/>
    <xf numFmtId="0" fontId="0" fillId="0" borderId="0" xfId="69" applyProtection="1"/>
    <xf numFmtId="0" fontId="3" fillId="0" borderId="5" xfId="69" applyNumberFormat="1" applyFont="1" applyFill="1" applyBorder="1" applyAlignment="1" applyProtection="1">
      <alignment vertical="center" wrapText="1"/>
    </xf>
    <xf numFmtId="0" fontId="3" fillId="0" borderId="10" xfId="69" applyNumberFormat="1" applyFont="1" applyFill="1" applyBorder="1" applyAlignment="1" applyProtection="1">
      <alignment vertical="center" wrapText="1"/>
    </xf>
    <xf numFmtId="178" fontId="4" fillId="0" borderId="2" xfId="69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Protection="1"/>
    <xf numFmtId="0" fontId="6" fillId="0" borderId="0" xfId="0" applyFont="1" applyProtection="1"/>
    <xf numFmtId="0" fontId="2" fillId="0" borderId="0" xfId="0" applyFont="1" applyAlignment="1" applyProtection="1">
      <alignment horizontal="centerContinuous" vertical="center"/>
    </xf>
    <xf numFmtId="0" fontId="12" fillId="0" borderId="0" xfId="0" applyFont="1" applyAlignment="1" applyProtection="1">
      <alignment horizontal="centerContinuous" vertical="center"/>
    </xf>
    <xf numFmtId="0" fontId="13" fillId="0" borderId="0" xfId="0" applyFont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left" vertical="center" wrapText="1"/>
    </xf>
    <xf numFmtId="178" fontId="4" fillId="0" borderId="10" xfId="0" applyNumberFormat="1" applyFont="1" applyFill="1" applyBorder="1" applyAlignment="1" applyProtection="1">
      <alignment horizontal="right" vertical="center" wrapText="1"/>
    </xf>
    <xf numFmtId="178" fontId="4" fillId="0" borderId="8" xfId="0" applyNumberFormat="1" applyFont="1" applyFill="1" applyBorder="1" applyAlignment="1" applyProtection="1">
      <alignment horizontal="right" vertical="center" wrapText="1"/>
    </xf>
    <xf numFmtId="178" fontId="4" fillId="0" borderId="11" xfId="0" applyNumberFormat="1" applyFont="1" applyFill="1" applyBorder="1" applyAlignment="1" applyProtection="1">
      <alignment horizontal="right" vertical="center" wrapText="1"/>
    </xf>
    <xf numFmtId="0" fontId="0" fillId="0" borderId="0" xfId="66" applyProtection="1"/>
    <xf numFmtId="0" fontId="2" fillId="0" borderId="0" xfId="66" applyFont="1" applyFill="1" applyAlignment="1" applyProtection="1">
      <alignment horizontal="centerContinuous" vertical="center"/>
    </xf>
    <xf numFmtId="0" fontId="10" fillId="0" borderId="0" xfId="66" applyFont="1" applyAlignment="1" applyProtection="1">
      <alignment horizontal="centerContinuous"/>
    </xf>
    <xf numFmtId="0" fontId="3" fillId="0" borderId="1" xfId="66" applyNumberFormat="1" applyFont="1" applyFill="1" applyBorder="1" applyAlignment="1" applyProtection="1">
      <alignment horizontal="centerContinuous" vertical="center" wrapText="1"/>
    </xf>
    <xf numFmtId="0" fontId="3" fillId="0" borderId="7" xfId="66" applyNumberFormat="1" applyFont="1" applyFill="1" applyBorder="1" applyAlignment="1" applyProtection="1">
      <alignment horizontal="centerContinuous" vertical="center" wrapText="1"/>
    </xf>
    <xf numFmtId="0" fontId="3" fillId="0" borderId="3" xfId="66" applyNumberFormat="1" applyFont="1" applyFill="1" applyBorder="1" applyAlignment="1" applyProtection="1">
      <alignment horizontal="centerContinuous" vertical="center" wrapText="1"/>
    </xf>
    <xf numFmtId="0" fontId="3" fillId="0" borderId="1" xfId="66" applyNumberFormat="1" applyFont="1" applyFill="1" applyBorder="1" applyAlignment="1" applyProtection="1">
      <alignment horizontal="center" vertical="center" wrapText="1"/>
    </xf>
    <xf numFmtId="0" fontId="3" fillId="0" borderId="12" xfId="66" applyNumberFormat="1" applyFont="1" applyFill="1" applyBorder="1" applyAlignment="1" applyProtection="1">
      <alignment horizontal="center" vertical="center" wrapText="1"/>
    </xf>
    <xf numFmtId="0" fontId="3" fillId="0" borderId="13" xfId="66" applyNumberFormat="1" applyFont="1" applyFill="1" applyBorder="1" applyAlignment="1" applyProtection="1">
      <alignment horizontal="center" vertical="center" wrapText="1"/>
    </xf>
    <xf numFmtId="0" fontId="3" fillId="0" borderId="14" xfId="66" applyFont="1" applyFill="1" applyBorder="1" applyAlignment="1" applyProtection="1">
      <alignment horizontal="center" vertical="center" wrapText="1"/>
    </xf>
    <xf numFmtId="0" fontId="3" fillId="0" borderId="10" xfId="66" applyFont="1" applyFill="1" applyBorder="1" applyAlignment="1" applyProtection="1">
      <alignment horizontal="center" vertical="center" wrapText="1"/>
    </xf>
    <xf numFmtId="0" fontId="3" fillId="0" borderId="11" xfId="66" applyFont="1" applyFill="1" applyBorder="1" applyAlignment="1" applyProtection="1">
      <alignment horizontal="center" vertical="center" wrapText="1"/>
    </xf>
    <xf numFmtId="0" fontId="3" fillId="0" borderId="2" xfId="66" applyNumberFormat="1" applyFont="1" applyFill="1" applyBorder="1" applyAlignment="1" applyProtection="1">
      <alignment horizontal="center" vertical="center" wrapText="1"/>
    </xf>
    <xf numFmtId="0" fontId="3" fillId="0" borderId="15" xfId="66" applyNumberFormat="1" applyFont="1" applyFill="1" applyBorder="1" applyAlignment="1" applyProtection="1">
      <alignment horizontal="center" vertical="center" wrapText="1"/>
    </xf>
    <xf numFmtId="0" fontId="3" fillId="0" borderId="16" xfId="66" applyFont="1" applyFill="1" applyBorder="1" applyAlignment="1" applyProtection="1">
      <alignment horizontal="center" vertical="center" wrapText="1"/>
    </xf>
    <xf numFmtId="49" fontId="4" fillId="0" borderId="1" xfId="66" applyNumberFormat="1" applyFont="1" applyFill="1" applyBorder="1" applyAlignment="1" applyProtection="1">
      <alignment horizontal="left" vertical="center" wrapText="1"/>
    </xf>
    <xf numFmtId="178" fontId="4" fillId="0" borderId="2" xfId="66" applyNumberFormat="1" applyFont="1" applyFill="1" applyBorder="1" applyAlignment="1" applyProtection="1">
      <alignment horizontal="right" vertical="center" wrapText="1"/>
    </xf>
    <xf numFmtId="178" fontId="4" fillId="0" borderId="7" xfId="66" applyNumberFormat="1" applyFont="1" applyFill="1" applyBorder="1" applyAlignment="1" applyProtection="1">
      <alignment horizontal="right" vertical="center" wrapText="1"/>
    </xf>
    <xf numFmtId="178" fontId="4" fillId="0" borderId="1" xfId="66" applyNumberFormat="1" applyFont="1" applyFill="1" applyBorder="1" applyAlignment="1" applyProtection="1">
      <alignment horizontal="right" vertical="center" wrapText="1"/>
    </xf>
    <xf numFmtId="0" fontId="0" fillId="0" borderId="2" xfId="66" applyFill="1" applyBorder="1" applyProtection="1"/>
    <xf numFmtId="0" fontId="0" fillId="0" borderId="0" xfId="66" applyAlignment="1" applyProtection="1">
      <alignment horizontal="right" vertical="center"/>
    </xf>
    <xf numFmtId="0" fontId="0" fillId="0" borderId="0" xfId="66" applyAlignment="1" applyProtection="1">
      <alignment horizontal="centerContinuous"/>
    </xf>
    <xf numFmtId="0" fontId="14" fillId="0" borderId="0" xfId="66" applyFont="1" applyAlignment="1" applyProtection="1">
      <alignment horizontal="right" vertical="center"/>
    </xf>
    <xf numFmtId="178" fontId="4" fillId="0" borderId="17" xfId="66" applyNumberFormat="1" applyFont="1" applyFill="1" applyBorder="1" applyAlignment="1" applyProtection="1">
      <alignment horizontal="right" vertical="center" wrapText="1"/>
    </xf>
    <xf numFmtId="0" fontId="0" fillId="0" borderId="2" xfId="0" applyBorder="1" applyProtection="1"/>
    <xf numFmtId="0" fontId="0" fillId="0" borderId="0" xfId="51" applyProtection="1"/>
    <xf numFmtId="0" fontId="15" fillId="0" borderId="0" xfId="51" applyNumberFormat="1" applyFont="1" applyFill="1" applyAlignment="1" applyProtection="1">
      <alignment horizontal="centerContinuous" vertical="center"/>
    </xf>
    <xf numFmtId="0" fontId="3" fillId="0" borderId="2" xfId="51" applyNumberFormat="1" applyFont="1" applyFill="1" applyBorder="1" applyAlignment="1" applyProtection="1">
      <alignment horizontal="centerContinuous" vertical="center" wrapText="1"/>
    </xf>
    <xf numFmtId="0" fontId="3" fillId="0" borderId="2" xfId="51" applyNumberFormat="1" applyFont="1" applyFill="1" applyBorder="1" applyAlignment="1" applyProtection="1">
      <alignment horizontal="center" vertical="center" wrapText="1"/>
    </xf>
    <xf numFmtId="0" fontId="3" fillId="0" borderId="2" xfId="51" applyFont="1" applyFill="1" applyBorder="1" applyAlignment="1" applyProtection="1">
      <alignment horizontal="center" vertical="center" wrapText="1"/>
    </xf>
    <xf numFmtId="49" fontId="4" fillId="0" borderId="2" xfId="51" applyNumberFormat="1" applyFont="1" applyFill="1" applyBorder="1" applyAlignment="1" applyProtection="1">
      <alignment horizontal="left" vertical="center" wrapText="1"/>
    </xf>
    <xf numFmtId="178" fontId="4" fillId="0" borderId="2" xfId="51" applyNumberFormat="1" applyFont="1" applyFill="1" applyBorder="1" applyAlignment="1" applyProtection="1">
      <alignment horizontal="right" vertical="center" wrapText="1"/>
    </xf>
    <xf numFmtId="49" fontId="4" fillId="0" borderId="2" xfId="51" applyNumberFormat="1" applyFont="1" applyFill="1" applyBorder="1" applyAlignment="1" applyProtection="1">
      <alignment horizontal="center" vertical="center" wrapText="1"/>
    </xf>
    <xf numFmtId="0" fontId="14" fillId="0" borderId="0" xfId="42" applyFont="1" applyAlignment="1" applyProtection="1">
      <alignment horizontal="right" vertical="center"/>
    </xf>
    <xf numFmtId="0" fontId="0" fillId="0" borderId="0" xfId="21" applyProtection="1"/>
    <xf numFmtId="0" fontId="2" fillId="0" borderId="0" xfId="21" applyNumberFormat="1" applyFont="1" applyFill="1" applyAlignment="1" applyProtection="1">
      <alignment horizontal="centerContinuous" vertical="center"/>
    </xf>
    <xf numFmtId="0" fontId="14" fillId="0" borderId="0" xfId="21" applyNumberFormat="1" applyFont="1" applyFill="1" applyAlignment="1" applyProtection="1">
      <alignment horizontal="centerContinuous" vertical="center"/>
    </xf>
    <xf numFmtId="0" fontId="3" fillId="0" borderId="2" xfId="21" applyNumberFormat="1" applyFont="1" applyFill="1" applyBorder="1" applyAlignment="1" applyProtection="1">
      <alignment horizontal="centerContinuous" vertical="center" wrapText="1"/>
    </xf>
    <xf numFmtId="0" fontId="3" fillId="0" borderId="2" xfId="21" applyNumberFormat="1" applyFont="1" applyFill="1" applyBorder="1" applyAlignment="1" applyProtection="1">
      <alignment horizontal="center" vertical="center" wrapText="1"/>
    </xf>
    <xf numFmtId="0" fontId="3" fillId="0" borderId="2" xfId="21" applyFont="1" applyFill="1" applyBorder="1" applyAlignment="1" applyProtection="1">
      <alignment horizontal="center" vertical="center" wrapText="1"/>
    </xf>
    <xf numFmtId="49" fontId="4" fillId="0" borderId="2" xfId="21" applyNumberFormat="1" applyFont="1" applyFill="1" applyBorder="1" applyAlignment="1" applyProtection="1">
      <alignment horizontal="left" vertical="center" wrapText="1"/>
    </xf>
    <xf numFmtId="178" fontId="4" fillId="0" borderId="2" xfId="21" applyNumberFormat="1" applyFont="1" applyFill="1" applyBorder="1" applyAlignment="1" applyProtection="1">
      <alignment horizontal="right" vertical="center" wrapText="1"/>
    </xf>
    <xf numFmtId="178" fontId="4" fillId="0" borderId="1" xfId="21" applyNumberFormat="1" applyFont="1" applyFill="1" applyBorder="1" applyAlignment="1" applyProtection="1">
      <alignment horizontal="right" vertical="center" wrapText="1"/>
    </xf>
    <xf numFmtId="178" fontId="4" fillId="0" borderId="18" xfId="21" applyNumberFormat="1" applyFont="1" applyFill="1" applyBorder="1" applyAlignment="1" applyProtection="1">
      <alignment horizontal="right" vertical="center" wrapText="1"/>
    </xf>
    <xf numFmtId="49" fontId="4" fillId="0" borderId="1" xfId="21" applyNumberFormat="1" applyFont="1" applyFill="1" applyBorder="1" applyAlignment="1" applyProtection="1">
      <alignment horizontal="left" vertical="center" wrapText="1"/>
    </xf>
    <xf numFmtId="178" fontId="4" fillId="0" borderId="7" xfId="21" applyNumberFormat="1" applyFont="1" applyFill="1" applyBorder="1" applyAlignment="1" applyProtection="1">
      <alignment horizontal="right" vertical="center" wrapText="1"/>
    </xf>
    <xf numFmtId="0" fontId="0" fillId="0" borderId="0" xfId="21" applyAlignment="1" applyProtection="1">
      <alignment wrapText="1"/>
    </xf>
    <xf numFmtId="178" fontId="4" fillId="0" borderId="3" xfId="21" applyNumberFormat="1" applyFont="1" applyFill="1" applyBorder="1" applyAlignment="1" applyProtection="1">
      <alignment horizontal="right" vertical="center" wrapText="1"/>
    </xf>
    <xf numFmtId="0" fontId="13" fillId="0" borderId="0" xfId="0" applyNumberFormat="1" applyFont="1" applyFill="1" applyAlignment="1" applyProtection="1">
      <alignment horizontal="center" vertical="center" wrapText="1"/>
    </xf>
    <xf numFmtId="0" fontId="16" fillId="0" borderId="0" xfId="0" applyNumberFormat="1" applyFont="1" applyFill="1" applyAlignment="1" applyProtection="1">
      <alignment horizontal="left" vertical="center" wrapText="1"/>
    </xf>
    <xf numFmtId="0" fontId="17" fillId="0" borderId="0" xfId="0" applyNumberFormat="1" applyFont="1" applyFill="1" applyAlignment="1" applyProtection="1">
      <alignment horizontal="centerContinuous"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18" fillId="0" borderId="0" xfId="0" applyFont="1" applyAlignment="1" applyProtection="1">
      <alignment horizontal="centerContinuous" vertical="center"/>
    </xf>
    <xf numFmtId="0" fontId="13" fillId="0" borderId="8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centerContinuous" vertical="center"/>
    </xf>
    <xf numFmtId="0" fontId="3" fillId="2" borderId="5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178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right" vertical="center"/>
    </xf>
    <xf numFmtId="178" fontId="4" fillId="0" borderId="9" xfId="0" applyNumberFormat="1" applyFont="1" applyFill="1" applyBorder="1" applyAlignment="1" applyProtection="1">
      <alignment horizontal="right" vertical="center" wrapText="1"/>
    </xf>
    <xf numFmtId="178" fontId="4" fillId="0" borderId="10" xfId="0" applyNumberFormat="1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wrapText="1"/>
    </xf>
    <xf numFmtId="0" fontId="4" fillId="0" borderId="2" xfId="0" applyFont="1" applyFill="1" applyBorder="1" applyProtection="1"/>
    <xf numFmtId="0" fontId="4" fillId="0" borderId="2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right" vertical="center"/>
    </xf>
    <xf numFmtId="0" fontId="4" fillId="0" borderId="19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66" applyFill="1"/>
    <xf numFmtId="0" fontId="0" fillId="0" borderId="0" xfId="66"/>
    <xf numFmtId="0" fontId="2" fillId="0" borderId="0" xfId="66" applyFont="1" applyFill="1" applyAlignment="1" applyProtection="1">
      <alignment horizontal="centerContinuous"/>
    </xf>
    <xf numFmtId="49" fontId="4" fillId="0" borderId="1" xfId="66" applyNumberFormat="1" applyFont="1" applyFill="1" applyBorder="1" applyAlignment="1" applyProtection="1">
      <alignment horizontal="center" vertical="center" wrapText="1"/>
    </xf>
    <xf numFmtId="0" fontId="0" fillId="0" borderId="0" xfId="66" applyFill="1" applyProtection="1"/>
    <xf numFmtId="177" fontId="0" fillId="0" borderId="0" xfId="66" applyNumberFormat="1" applyProtection="1"/>
    <xf numFmtId="0" fontId="0" fillId="0" borderId="0" xfId="51" applyFill="1"/>
    <xf numFmtId="0" fontId="0" fillId="0" borderId="0" xfId="51"/>
    <xf numFmtId="0" fontId="0" fillId="0" borderId="0" xfId="51" applyFill="1" applyProtection="1"/>
    <xf numFmtId="0" fontId="0" fillId="0" borderId="0" xfId="21" applyFill="1"/>
    <xf numFmtId="0" fontId="0" fillId="0" borderId="0" xfId="21"/>
    <xf numFmtId="0" fontId="0" fillId="0" borderId="0" xfId="42" applyFill="1"/>
    <xf numFmtId="0" fontId="0" fillId="0" borderId="0" xfId="42"/>
    <xf numFmtId="0" fontId="2" fillId="0" borderId="0" xfId="42" applyFont="1" applyFill="1" applyAlignment="1" applyProtection="1">
      <alignment horizontal="centerContinuous"/>
    </xf>
    <xf numFmtId="0" fontId="0" fillId="0" borderId="0" xfId="42" applyFill="1" applyAlignment="1" applyProtection="1">
      <alignment horizontal="centerContinuous"/>
    </xf>
    <xf numFmtId="0" fontId="0" fillId="0" borderId="0" xfId="42" applyAlignment="1" applyProtection="1">
      <alignment horizontal="centerContinuous"/>
    </xf>
    <xf numFmtId="0" fontId="0" fillId="0" borderId="0" xfId="42" applyProtection="1"/>
    <xf numFmtId="0" fontId="3" fillId="0" borderId="1" xfId="42" applyNumberFormat="1" applyFont="1" applyFill="1" applyBorder="1" applyAlignment="1" applyProtection="1">
      <alignment horizontal="centerContinuous" vertical="center" wrapText="1"/>
    </xf>
    <xf numFmtId="0" fontId="3" fillId="0" borderId="7" xfId="42" applyNumberFormat="1" applyFont="1" applyFill="1" applyBorder="1" applyAlignment="1" applyProtection="1">
      <alignment horizontal="centerContinuous" vertical="center" wrapText="1"/>
    </xf>
    <xf numFmtId="0" fontId="3" fillId="0" borderId="3" xfId="42" applyNumberFormat="1" applyFont="1" applyFill="1" applyBorder="1" applyAlignment="1" applyProtection="1">
      <alignment horizontal="centerContinuous" vertical="center" wrapText="1"/>
    </xf>
    <xf numFmtId="0" fontId="3" fillId="0" borderId="5" xfId="42" applyNumberFormat="1" applyFont="1" applyFill="1" applyBorder="1" applyAlignment="1" applyProtection="1">
      <alignment horizontal="center" vertical="center" wrapText="1"/>
    </xf>
    <xf numFmtId="0" fontId="3" fillId="0" borderId="5" xfId="42" applyFont="1" applyFill="1" applyBorder="1" applyAlignment="1" applyProtection="1">
      <alignment horizontal="center" vertical="center" wrapText="1"/>
    </xf>
    <xf numFmtId="0" fontId="3" fillId="0" borderId="2" xfId="42" applyNumberFormat="1" applyFont="1" applyFill="1" applyBorder="1" applyAlignment="1" applyProtection="1">
      <alignment horizontal="center" vertical="center" wrapText="1"/>
    </xf>
    <xf numFmtId="0" fontId="3" fillId="0" borderId="10" xfId="42" applyFont="1" applyFill="1" applyBorder="1" applyAlignment="1" applyProtection="1">
      <alignment horizontal="center" vertical="center" wrapText="1"/>
    </xf>
    <xf numFmtId="0" fontId="3" fillId="0" borderId="10" xfId="42" applyNumberFormat="1" applyFont="1" applyFill="1" applyBorder="1" applyAlignment="1" applyProtection="1">
      <alignment horizontal="center" vertical="center" wrapText="1"/>
    </xf>
    <xf numFmtId="0" fontId="3" fillId="0" borderId="2" xfId="42" applyFont="1" applyFill="1" applyBorder="1" applyAlignment="1" applyProtection="1">
      <alignment horizontal="center" vertical="center" wrapText="1"/>
    </xf>
    <xf numFmtId="0" fontId="0" fillId="0" borderId="0" xfId="42" applyAlignment="1" applyProtection="1">
      <alignment horizontal="right" vertical="center"/>
    </xf>
    <xf numFmtId="0" fontId="3" fillId="0" borderId="1" xfId="42" applyNumberFormat="1" applyFont="1" applyFill="1" applyBorder="1" applyAlignment="1" applyProtection="1">
      <alignment horizontal="center" vertical="center" wrapText="1"/>
    </xf>
    <xf numFmtId="0" fontId="0" fillId="0" borderId="0" xfId="42" applyFill="1" applyProtection="1"/>
    <xf numFmtId="0" fontId="19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8" fillId="0" borderId="0" xfId="0" applyFont="1" applyProtection="1"/>
    <xf numFmtId="0" fontId="8" fillId="0" borderId="0" xfId="0" applyFont="1" applyAlignment="1" applyProtection="1">
      <alignment horizontal="centerContinuous" vertical="center"/>
    </xf>
    <xf numFmtId="0" fontId="13" fillId="0" borderId="0" xfId="0" applyFont="1" applyProtection="1"/>
    <xf numFmtId="0" fontId="3" fillId="2" borderId="19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176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20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176" fontId="3" fillId="2" borderId="5" xfId="0" applyNumberFormat="1" applyFont="1" applyFill="1" applyBorder="1" applyAlignment="1" applyProtection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right" vertical="center" wrapText="1"/>
    </xf>
    <xf numFmtId="0" fontId="20" fillId="0" borderId="2" xfId="0" applyFont="1" applyFill="1" applyBorder="1" applyAlignment="1" applyProtection="1">
      <alignment vertical="center"/>
    </xf>
    <xf numFmtId="176" fontId="13" fillId="0" borderId="0" xfId="0" applyNumberFormat="1" applyFont="1" applyAlignment="1" applyProtection="1">
      <alignment horizontal="right" vertical="center"/>
    </xf>
    <xf numFmtId="176" fontId="3" fillId="0" borderId="0" xfId="0" applyNumberFormat="1" applyFont="1" applyAlignment="1" applyProtection="1">
      <alignment horizontal="right" vertical="center"/>
    </xf>
    <xf numFmtId="0" fontId="21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centerContinuous"/>
    </xf>
    <xf numFmtId="176" fontId="3" fillId="0" borderId="8" xfId="0" applyNumberFormat="1" applyFont="1" applyBorder="1" applyAlignment="1" applyProtection="1">
      <alignment horizontal="right" vertical="center" wrapText="1"/>
    </xf>
    <xf numFmtId="176" fontId="13" fillId="0" borderId="8" xfId="0" applyNumberFormat="1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14" fillId="0" borderId="8" xfId="0" applyNumberFormat="1" applyFont="1" applyFill="1" applyBorder="1" applyAlignment="1" applyProtection="1">
      <alignment horizontal="right" vertical="center"/>
    </xf>
    <xf numFmtId="0" fontId="10" fillId="0" borderId="1" xfId="0" applyNumberFormat="1" applyFont="1" applyFill="1" applyBorder="1" applyAlignment="1" applyProtection="1">
      <alignment horizontal="centerContinuous" vertical="center" wrapText="1"/>
    </xf>
    <xf numFmtId="0" fontId="10" fillId="0" borderId="7" xfId="0" applyNumberFormat="1" applyFont="1" applyFill="1" applyBorder="1" applyAlignment="1" applyProtection="1">
      <alignment horizontal="centerContinuous" vertical="center" wrapText="1"/>
    </xf>
    <xf numFmtId="0" fontId="10" fillId="0" borderId="2" xfId="0" applyNumberFormat="1" applyFont="1" applyFill="1" applyBorder="1" applyAlignment="1" applyProtection="1">
      <alignment horizontal="centerContinuous" vertical="center" wrapText="1"/>
    </xf>
    <xf numFmtId="0" fontId="11" fillId="0" borderId="2" xfId="0" applyFont="1" applyBorder="1" applyAlignment="1" applyProtection="1">
      <alignment horizontal="centerContinuous" vertical="center" wrapText="1"/>
    </xf>
    <xf numFmtId="0" fontId="10" fillId="0" borderId="9" xfId="0" applyFont="1" applyBorder="1" applyAlignment="1" applyProtection="1">
      <alignment horizontal="center" vertical="center" wrapText="1"/>
    </xf>
    <xf numFmtId="4" fontId="10" fillId="0" borderId="9" xfId="0" applyNumberFormat="1" applyFont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vertical="center"/>
    </xf>
    <xf numFmtId="178" fontId="4" fillId="0" borderId="2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Alignment="1" applyProtection="1"/>
    <xf numFmtId="0" fontId="4" fillId="0" borderId="1" xfId="0" applyFont="1" applyFill="1" applyBorder="1" applyAlignment="1" applyProtection="1">
      <alignment vertical="center"/>
    </xf>
    <xf numFmtId="178" fontId="4" fillId="0" borderId="19" xfId="0" applyNumberFormat="1" applyFont="1" applyFill="1" applyBorder="1" applyAlignment="1" applyProtection="1">
      <alignment horizontal="right" vertical="center" wrapText="1"/>
    </xf>
    <xf numFmtId="178" fontId="4" fillId="0" borderId="9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vertical="center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差_5B5786A4FA620AEEE0535CD3690AC4C4_63830AABC20923D9E0535BD3690A5255" xfId="5"/>
    <cellStyle name="千位分隔[0]" xfId="6" builtinId="6"/>
    <cellStyle name="40% - 强调文字颜色 3" xfId="7" builtinId="39"/>
    <cellStyle name="好_5B5786A4FA5D0AEEE0535CD3690AC4C4_63830AABC20923D9E0535BD3690A5255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_636D6D1C50AD3000E0535BD3690AE2E0" xfId="21"/>
    <cellStyle name="标题 1" xfId="22" builtinId="16"/>
    <cellStyle name="差_5BFABA8BBFA34F76E0535BD3690A3B73" xfId="23"/>
    <cellStyle name="标题 2" xfId="24" builtinId="17"/>
    <cellStyle name="60% - 强调文字颜色 1" xfId="25" builtinId="32"/>
    <cellStyle name="好_5B5786A4FA5D0AEEE0535CD3690AC4C4_636D6D1C51253000E0535BD3690AE2E0" xfId="26"/>
    <cellStyle name="差_5C0BE3C0AC2762CFE0535BD3690A953B" xfId="27"/>
    <cellStyle name="标题 3" xfId="28" builtinId="18"/>
    <cellStyle name="差_5B5786A4FA610AEEE0535CD3690AC4C4_636D6D1C51253000E0535BD3690AE2E0" xfId="29"/>
    <cellStyle name="60% - 强调文字颜色 4" xfId="30" builtinId="44"/>
    <cellStyle name="输出" xfId="31" builtinId="21"/>
    <cellStyle name="计算" xfId="32" builtinId="22"/>
    <cellStyle name="检查单元格" xfId="33" builtinId="23"/>
    <cellStyle name="标题_5B5786A4FA5D0AEEE0535CD3690AC4C4" xfId="34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差_5B5786A4FA5D0AEEE0535CD3690AC4C4_63830AABC20923D9E0535BD3690A5255" xfId="41"/>
    <cellStyle name="常规_636D6D1C50A63000E0535BD3690AE2E0" xfId="42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常规_636D6D1C50AE3000E0535BD3690AE2E0" xfId="5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差_5B5786A4FA610AEEE0535CD3690AC4C4" xfId="56"/>
    <cellStyle name="60% - 强调文字颜色 5" xfId="57" builtinId="48"/>
    <cellStyle name="差_5B5786A4FA620AEEE0535CD3690AC4C4" xfId="58"/>
    <cellStyle name="强调文字颜色 6" xfId="59" builtinId="49"/>
    <cellStyle name="差_5B5786A4FA610AEEE0535CD3690AC4C4_63830AABC20923D9E0535BD3690A5255" xfId="60"/>
    <cellStyle name="40% - 强调文字颜色 6" xfId="61" builtinId="51"/>
    <cellStyle name="60% - 强调文字颜色 6" xfId="62" builtinId="52"/>
    <cellStyle name="差_5B5786A4FA5D0AEEE0535CD3690AC4C4" xfId="63"/>
    <cellStyle name="差_5B5786A4FA5D0AEEE0535CD3690AC4C4_636D6D1C51253000E0535BD3690AE2E0" xfId="64"/>
    <cellStyle name="差_5B5786A4FA620AEEE0535CD3690AC4C4_636D6D1C51253000E0535BD3690AE2E0" xfId="65"/>
    <cellStyle name="常规_636D6D1C50AF3000E0535BD3690AE2E0" xfId="66"/>
    <cellStyle name="常规_636D6D1C50B43000E0535BD3690AE2E0" xfId="67"/>
    <cellStyle name="常规_636D6D1C50B53000E0535BD3690AE2E0" xfId="68"/>
    <cellStyle name="常规_63827F9BD4DE0B19E0535BD3690A0FAA" xfId="69"/>
    <cellStyle name="常规_63830AABC1DC23D9E0535BD3690A5255" xfId="70"/>
    <cellStyle name="常规_63830AABC20923D9E0535BD3690A5255" xfId="71"/>
    <cellStyle name="好_5B5786A4FA5D0AEEE0535CD3690AC4C4" xfId="72"/>
    <cellStyle name="好_5B5786A4FA610AEEE0535CD3690AC4C4" xfId="73"/>
    <cellStyle name="好_5B5786A4FA610AEEE0535CD3690AC4C4_636D6D1C51253000E0535BD3690AE2E0" xfId="74"/>
    <cellStyle name="好_5B5786A4FA610AEEE0535CD3690AC4C4_63830AABC20923D9E0535BD3690A5255" xfId="75"/>
    <cellStyle name="好_5B5786A4FA620AEEE0535CD3690AC4C4" xfId="76"/>
    <cellStyle name="好_5B5786A4FA620AEEE0535CD3690AC4C4_636D6D1C51253000E0535BD3690AE2E0" xfId="77"/>
    <cellStyle name="好_5B5786A4FA620AEEE0535CD3690AC4C4_63830AABC20923D9E0535BD3690A5255" xfId="78"/>
    <cellStyle name="好_5BFABA8BBFA34F76E0535BD3690A3B73" xfId="79"/>
    <cellStyle name="好_5C0BE3C0AC2762CFE0535BD3690A953B" xfId="80"/>
  </cellStyles>
  <tableStyles count="0" defaultTableStyle="TableStyleMedium2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showGridLines="0" showZeros="0" zoomScale="85" zoomScaleNormal="85" workbookViewId="0">
      <selection activeCell="C9" sqref="C9"/>
    </sheetView>
  </sheetViews>
  <sheetFormatPr defaultColWidth="9.16666666666667" defaultRowHeight="25.5" customHeight="1"/>
  <cols>
    <col min="1" max="1" width="46.5" customWidth="1"/>
    <col min="2" max="2" width="31.8333333333333" customWidth="1"/>
    <col min="3" max="3" width="41.5" customWidth="1"/>
    <col min="4" max="4" width="31" customWidth="1"/>
    <col min="5" max="5" width="30.6666666666667" customWidth="1"/>
    <col min="6" max="6" width="29.1666666666667" customWidth="1"/>
    <col min="7" max="16384" width="9.16666666666667" customWidth="1"/>
  </cols>
  <sheetData>
    <row r="1" ht="18" customHeight="1" spans="1:1">
      <c r="A1" s="258" t="s">
        <v>0</v>
      </c>
    </row>
    <row r="2" ht="22.5" customHeight="1" spans="1:6">
      <c r="A2" s="259" t="s">
        <v>1</v>
      </c>
      <c r="B2" s="260"/>
      <c r="C2" s="260"/>
      <c r="D2" s="260"/>
      <c r="E2" s="260"/>
      <c r="F2" s="260"/>
    </row>
    <row r="3" ht="18" customHeight="1" spans="6:6">
      <c r="F3" s="261" t="s">
        <v>2</v>
      </c>
    </row>
    <row r="4" ht="27.75" customHeight="1" spans="1:6">
      <c r="A4" s="262" t="s">
        <v>3</v>
      </c>
      <c r="B4" s="263"/>
      <c r="C4" s="264" t="s">
        <v>4</v>
      </c>
      <c r="D4" s="264"/>
      <c r="E4" s="265"/>
      <c r="F4" s="265"/>
    </row>
    <row r="5" ht="22.5" customHeight="1" spans="1:6">
      <c r="A5" s="266" t="s">
        <v>5</v>
      </c>
      <c r="B5" s="266" t="s">
        <v>6</v>
      </c>
      <c r="C5" s="266" t="s">
        <v>5</v>
      </c>
      <c r="D5" s="267" t="s">
        <v>6</v>
      </c>
      <c r="E5" s="266" t="s">
        <v>5</v>
      </c>
      <c r="F5" s="267" t="s">
        <v>6</v>
      </c>
    </row>
    <row r="6" s="36" customFormat="1" ht="22.5" customHeight="1" spans="1:8">
      <c r="A6" s="198" t="s">
        <v>7</v>
      </c>
      <c r="B6" s="186">
        <v>3936.89</v>
      </c>
      <c r="C6" s="268" t="s">
        <v>8</v>
      </c>
      <c r="D6" s="269">
        <v>0</v>
      </c>
      <c r="E6" s="268" t="s">
        <v>9</v>
      </c>
      <c r="F6" s="51">
        <v>3246.95</v>
      </c>
      <c r="H6" s="270"/>
    </row>
    <row r="7" s="36" customFormat="1" customHeight="1" spans="1:8">
      <c r="A7" s="198" t="s">
        <v>10</v>
      </c>
      <c r="B7" s="51">
        <v>3774.43</v>
      </c>
      <c r="C7" s="268" t="s">
        <v>11</v>
      </c>
      <c r="D7" s="191">
        <v>0</v>
      </c>
      <c r="E7" s="268" t="s">
        <v>12</v>
      </c>
      <c r="F7" s="51">
        <v>2879.36</v>
      </c>
      <c r="H7" s="270"/>
    </row>
    <row r="8" s="36" customFormat="1" ht="22.5" customHeight="1" spans="1:6">
      <c r="A8" s="198" t="s">
        <v>13</v>
      </c>
      <c r="B8" s="190">
        <v>162.46</v>
      </c>
      <c r="C8" s="268" t="s">
        <v>14</v>
      </c>
      <c r="D8" s="191">
        <v>0</v>
      </c>
      <c r="E8" s="268" t="s">
        <v>15</v>
      </c>
      <c r="F8" s="51">
        <v>353.43</v>
      </c>
    </row>
    <row r="9" s="36" customFormat="1" ht="22.5" customHeight="1" spans="1:6">
      <c r="A9" s="198" t="s">
        <v>16</v>
      </c>
      <c r="B9" s="186">
        <v>0</v>
      </c>
      <c r="C9" s="268" t="s">
        <v>17</v>
      </c>
      <c r="D9" s="191">
        <v>0</v>
      </c>
      <c r="E9" s="268" t="s">
        <v>18</v>
      </c>
      <c r="F9" s="51">
        <v>14.16</v>
      </c>
    </row>
    <row r="10" s="36" customFormat="1" ht="22.5" customHeight="1" spans="1:6">
      <c r="A10" s="198" t="s">
        <v>19</v>
      </c>
      <c r="B10" s="51">
        <v>0</v>
      </c>
      <c r="C10" s="268" t="s">
        <v>20</v>
      </c>
      <c r="D10" s="191">
        <v>0</v>
      </c>
      <c r="E10" s="268" t="s">
        <v>21</v>
      </c>
      <c r="F10" s="51">
        <v>689.94</v>
      </c>
    </row>
    <row r="11" s="36" customFormat="1" ht="22.5" customHeight="1" spans="1:6">
      <c r="A11" s="194" t="s">
        <v>22</v>
      </c>
      <c r="B11" s="115"/>
      <c r="C11" s="271" t="s">
        <v>23</v>
      </c>
      <c r="D11" s="191">
        <v>0</v>
      </c>
      <c r="E11" s="271" t="s">
        <v>24</v>
      </c>
      <c r="F11" s="51">
        <v>0</v>
      </c>
    </row>
    <row r="12" s="36" customFormat="1" ht="22.5" customHeight="1" spans="1:6">
      <c r="A12" s="194"/>
      <c r="B12" s="115"/>
      <c r="C12" s="271" t="s">
        <v>25</v>
      </c>
      <c r="D12" s="191">
        <v>2041.83</v>
      </c>
      <c r="E12" s="193"/>
      <c r="F12" s="51"/>
    </row>
    <row r="13" s="36" customFormat="1" ht="22.5" customHeight="1" spans="1:6">
      <c r="A13" s="194"/>
      <c r="B13" s="52"/>
      <c r="C13" s="271" t="s">
        <v>26</v>
      </c>
      <c r="D13" s="191">
        <v>1719.32</v>
      </c>
      <c r="E13" s="193"/>
      <c r="F13" s="51"/>
    </row>
    <row r="14" s="36" customFormat="1" ht="22.5" customHeight="1" spans="1:6">
      <c r="A14" s="194"/>
      <c r="B14" s="52"/>
      <c r="C14" s="271" t="s">
        <v>27</v>
      </c>
      <c r="D14" s="191">
        <v>0</v>
      </c>
      <c r="E14" s="193"/>
      <c r="F14" s="51"/>
    </row>
    <row r="15" s="36" customFormat="1" ht="22.5" customHeight="1" spans="1:6">
      <c r="A15" s="194"/>
      <c r="B15" s="52"/>
      <c r="C15" s="271" t="s">
        <v>28</v>
      </c>
      <c r="D15" s="191">
        <v>0</v>
      </c>
      <c r="E15" s="193"/>
      <c r="F15" s="51"/>
    </row>
    <row r="16" s="36" customFormat="1" ht="22.5" customHeight="1" spans="1:6">
      <c r="A16" s="194"/>
      <c r="B16" s="52"/>
      <c r="C16" s="271" t="s">
        <v>29</v>
      </c>
      <c r="D16" s="191">
        <v>0</v>
      </c>
      <c r="E16" s="193"/>
      <c r="F16" s="51"/>
    </row>
    <row r="17" s="36" customFormat="1" ht="22.5" customHeight="1" spans="1:6">
      <c r="A17" s="194"/>
      <c r="B17" s="52"/>
      <c r="C17" s="271" t="s">
        <v>30</v>
      </c>
      <c r="D17" s="191">
        <v>0</v>
      </c>
      <c r="E17" s="193"/>
      <c r="F17" s="51"/>
    </row>
    <row r="18" s="36" customFormat="1" ht="22.5" customHeight="1" spans="1:6">
      <c r="A18" s="194"/>
      <c r="B18" s="52"/>
      <c r="C18" s="271" t="s">
        <v>31</v>
      </c>
      <c r="D18" s="191">
        <v>0</v>
      </c>
      <c r="E18" s="193"/>
      <c r="F18" s="51"/>
    </row>
    <row r="19" s="36" customFormat="1" ht="22.5" customHeight="1" spans="1:6">
      <c r="A19" s="194"/>
      <c r="B19" s="52"/>
      <c r="C19" s="271" t="s">
        <v>32</v>
      </c>
      <c r="D19" s="191">
        <v>0</v>
      </c>
      <c r="E19" s="193"/>
      <c r="F19" s="51"/>
    </row>
    <row r="20" s="36" customFormat="1" ht="22.5" customHeight="1" spans="1:6">
      <c r="A20" s="194"/>
      <c r="B20" s="52"/>
      <c r="C20" s="271" t="s">
        <v>33</v>
      </c>
      <c r="D20" s="191">
        <v>0</v>
      </c>
      <c r="E20" s="193"/>
      <c r="F20" s="51"/>
    </row>
    <row r="21" s="36" customFormat="1" ht="22.5" customHeight="1" spans="1:6">
      <c r="A21" s="194"/>
      <c r="B21" s="52"/>
      <c r="C21" s="271" t="s">
        <v>34</v>
      </c>
      <c r="D21" s="191">
        <v>0</v>
      </c>
      <c r="E21" s="193"/>
      <c r="F21" s="51"/>
    </row>
    <row r="22" s="36" customFormat="1" ht="22.5" customHeight="1" spans="1:6">
      <c r="A22" s="194"/>
      <c r="B22" s="52"/>
      <c r="C22" s="271" t="s">
        <v>35</v>
      </c>
      <c r="D22" s="191">
        <v>0</v>
      </c>
      <c r="E22" s="193"/>
      <c r="F22" s="51"/>
    </row>
    <row r="23" s="36" customFormat="1" ht="22.5" customHeight="1" spans="1:6">
      <c r="A23" s="194"/>
      <c r="B23" s="52"/>
      <c r="C23" s="271" t="s">
        <v>36</v>
      </c>
      <c r="D23" s="191">
        <v>175.74</v>
      </c>
      <c r="E23" s="193"/>
      <c r="F23" s="51"/>
    </row>
    <row r="24" s="36" customFormat="1" ht="22.5" customHeight="1" spans="1:6">
      <c r="A24" s="194"/>
      <c r="B24" s="52"/>
      <c r="C24" s="271" t="s">
        <v>37</v>
      </c>
      <c r="D24" s="191">
        <v>0</v>
      </c>
      <c r="E24" s="193"/>
      <c r="F24" s="51"/>
    </row>
    <row r="25" s="36" customFormat="1" customHeight="1" spans="1:6">
      <c r="A25" s="194"/>
      <c r="B25" s="272"/>
      <c r="C25" s="271" t="s">
        <v>38</v>
      </c>
      <c r="D25" s="191">
        <v>0</v>
      </c>
      <c r="E25" s="193"/>
      <c r="F25" s="51"/>
    </row>
    <row r="26" s="36" customFormat="1" customHeight="1" spans="1:6">
      <c r="A26" s="194"/>
      <c r="B26" s="272"/>
      <c r="C26" s="271" t="s">
        <v>39</v>
      </c>
      <c r="D26" s="273">
        <v>0</v>
      </c>
      <c r="E26" s="193"/>
      <c r="F26" s="51"/>
    </row>
    <row r="27" s="36" customFormat="1" ht="22.5" customHeight="1" spans="1:6">
      <c r="A27" s="194"/>
      <c r="B27" s="272"/>
      <c r="C27" s="271" t="s">
        <v>40</v>
      </c>
      <c r="D27" s="269">
        <v>0</v>
      </c>
      <c r="E27" s="193"/>
      <c r="F27" s="51"/>
    </row>
    <row r="28" ht="22.5" customHeight="1" spans="1:6">
      <c r="A28" s="274" t="s">
        <v>41</v>
      </c>
      <c r="B28" s="269">
        <v>0</v>
      </c>
      <c r="C28" s="196" t="s">
        <v>42</v>
      </c>
      <c r="D28" s="191">
        <f>D12+D13+D23</f>
        <v>3936.89</v>
      </c>
      <c r="E28" s="196" t="s">
        <v>42</v>
      </c>
      <c r="F28" s="114">
        <f>F6+F10</f>
        <v>3936.89</v>
      </c>
    </row>
    <row r="29" s="36" customFormat="1" ht="22.5" customHeight="1" spans="1:6">
      <c r="A29" s="198" t="s">
        <v>43</v>
      </c>
      <c r="B29" s="51">
        <v>0</v>
      </c>
      <c r="C29" s="275" t="s">
        <v>44</v>
      </c>
      <c r="D29" s="269"/>
      <c r="E29" s="193"/>
      <c r="F29" s="51"/>
    </row>
    <row r="30" ht="22.5" customHeight="1" spans="1:6">
      <c r="A30" s="274" t="s">
        <v>45</v>
      </c>
      <c r="B30" s="115">
        <f>B6+B9</f>
        <v>3936.89</v>
      </c>
      <c r="C30" s="196" t="s">
        <v>46</v>
      </c>
      <c r="D30" s="269">
        <v>3936.89</v>
      </c>
      <c r="E30" s="196" t="s">
        <v>46</v>
      </c>
      <c r="F30" s="51">
        <v>3936.89</v>
      </c>
    </row>
    <row r="31" ht="12.75" customHeight="1" spans="2:2">
      <c r="B31" s="36"/>
    </row>
    <row r="32" ht="12.75" customHeight="1"/>
    <row r="33" ht="12.75" customHeight="1" spans="10:10">
      <c r="J33" s="36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 spans="2:2">
      <c r="B40" s="36"/>
    </row>
  </sheetData>
  <sheetProtection formatCells="0" formatColumns="0" formatRows="0"/>
  <printOptions horizontalCentered="1"/>
  <pageMargins left="0.196527777777778" right="0.196527777777778" top="0.590277777777778" bottom="0.984027777777778" header="0.511805555555556" footer="0.511805555555556"/>
  <pageSetup paperSize="9" scale="65" orientation="landscape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2"/>
  <sheetViews>
    <sheetView showGridLines="0" showZeros="0" workbookViewId="0">
      <selection activeCell="F9" sqref="F9"/>
    </sheetView>
  </sheetViews>
  <sheetFormatPr defaultColWidth="9.16666666666667" defaultRowHeight="23.25" customHeight="1"/>
  <cols>
    <col min="1" max="1" width="10" style="165" customWidth="1"/>
    <col min="2" max="3" width="9.33333333333333" style="165" customWidth="1"/>
    <col min="4" max="4" width="30.3333333333333" style="165" customWidth="1"/>
    <col min="5" max="5" width="24.6666666666667" style="165" customWidth="1"/>
    <col min="6" max="7" width="31.8333333333333" style="165" customWidth="1"/>
    <col min="8" max="8" width="27.3333333333333" style="165" customWidth="1"/>
    <col min="9" max="16384" width="9.16666666666667" style="165" customWidth="1"/>
  </cols>
  <sheetData>
    <row r="1" customFormat="1" customHeight="1" spans="1:256">
      <c r="A1" s="3" t="s">
        <v>223</v>
      </c>
      <c r="B1" s="166"/>
      <c r="C1" s="166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165"/>
      <c r="FF1" s="165"/>
      <c r="FG1" s="165"/>
      <c r="FH1" s="165"/>
      <c r="FI1" s="165"/>
      <c r="FJ1" s="165"/>
      <c r="FK1" s="165"/>
      <c r="FL1" s="165"/>
      <c r="FM1" s="165"/>
      <c r="FN1" s="165"/>
      <c r="FO1" s="165"/>
      <c r="FP1" s="165"/>
      <c r="FQ1" s="165"/>
      <c r="FR1" s="165"/>
      <c r="FS1" s="165"/>
      <c r="FT1" s="165"/>
      <c r="FU1" s="165"/>
      <c r="FV1" s="165"/>
      <c r="FW1" s="165"/>
      <c r="FX1" s="165"/>
      <c r="FY1" s="165"/>
      <c r="FZ1" s="165"/>
      <c r="GA1" s="165"/>
      <c r="GB1" s="165"/>
      <c r="GC1" s="165"/>
      <c r="GD1" s="165"/>
      <c r="GE1" s="165"/>
      <c r="GF1" s="165"/>
      <c r="GG1" s="165"/>
      <c r="GH1" s="165"/>
      <c r="GI1" s="165"/>
      <c r="GJ1" s="165"/>
      <c r="GK1" s="165"/>
      <c r="GL1" s="165"/>
      <c r="GM1" s="165"/>
      <c r="GN1" s="165"/>
      <c r="GO1" s="165"/>
      <c r="GP1" s="165"/>
      <c r="GQ1" s="165"/>
      <c r="GR1" s="165"/>
      <c r="GS1" s="165"/>
      <c r="GT1" s="165"/>
      <c r="GU1" s="165"/>
      <c r="GV1" s="165"/>
      <c r="GW1" s="165"/>
      <c r="GX1" s="165"/>
      <c r="GY1" s="165"/>
      <c r="GZ1" s="165"/>
      <c r="HA1" s="165"/>
      <c r="HB1" s="165"/>
      <c r="HC1" s="165"/>
      <c r="HD1" s="165"/>
      <c r="HE1" s="165"/>
      <c r="HF1" s="165"/>
      <c r="HG1" s="165"/>
      <c r="HH1" s="165"/>
      <c r="HI1" s="165"/>
      <c r="HJ1" s="165"/>
      <c r="HK1" s="165"/>
      <c r="HL1" s="165"/>
      <c r="HM1" s="165"/>
      <c r="HN1" s="165"/>
      <c r="HO1" s="165"/>
      <c r="HP1" s="165"/>
      <c r="HQ1" s="165"/>
      <c r="HR1" s="165"/>
      <c r="HS1" s="165"/>
      <c r="HT1" s="165"/>
      <c r="HU1" s="165"/>
      <c r="HV1" s="165"/>
      <c r="HW1" s="165"/>
      <c r="HX1" s="165"/>
      <c r="HY1" s="165"/>
      <c r="HZ1" s="165"/>
      <c r="IA1" s="165"/>
      <c r="IB1" s="165"/>
      <c r="IC1" s="165"/>
      <c r="ID1" s="165"/>
      <c r="IE1" s="165"/>
      <c r="IF1" s="165"/>
      <c r="IG1" s="165"/>
      <c r="IH1" s="165"/>
      <c r="II1" s="165"/>
      <c r="IJ1" s="165"/>
      <c r="IK1" s="165"/>
      <c r="IL1" s="165"/>
      <c r="IM1" s="165"/>
      <c r="IN1" s="165"/>
      <c r="IO1" s="165"/>
      <c r="IP1" s="165"/>
      <c r="IQ1" s="165"/>
      <c r="IR1" s="165"/>
      <c r="IS1" s="165"/>
      <c r="IT1" s="165"/>
      <c r="IU1" s="165"/>
      <c r="IV1" s="165"/>
    </row>
    <row r="2" customFormat="1" ht="30" customHeight="1" spans="1:8">
      <c r="A2" s="167" t="s">
        <v>224</v>
      </c>
      <c r="B2" s="39"/>
      <c r="C2" s="39"/>
      <c r="D2" s="39"/>
      <c r="E2" s="39"/>
      <c r="F2" s="39"/>
      <c r="G2" s="39"/>
      <c r="H2" s="168"/>
    </row>
    <row r="3" customFormat="1" ht="21.75" customHeight="1" spans="1:8">
      <c r="A3" s="165"/>
      <c r="B3" s="165"/>
      <c r="C3" s="165"/>
      <c r="D3" s="165"/>
      <c r="E3" s="165"/>
      <c r="F3" s="165"/>
      <c r="G3" s="165"/>
      <c r="H3" s="169" t="s">
        <v>2</v>
      </c>
    </row>
    <row r="4" customFormat="1" customHeight="1" spans="1:8">
      <c r="A4" s="42" t="s">
        <v>222</v>
      </c>
      <c r="B4" s="42"/>
      <c r="C4" s="42"/>
      <c r="D4" s="42" t="s">
        <v>78</v>
      </c>
      <c r="E4" s="42" t="s">
        <v>50</v>
      </c>
      <c r="F4" s="42" t="s">
        <v>146</v>
      </c>
      <c r="G4" s="110" t="s">
        <v>225</v>
      </c>
      <c r="H4" s="170" t="s">
        <v>148</v>
      </c>
    </row>
    <row r="5" customFormat="1" customHeight="1" spans="1:8">
      <c r="A5" s="46" t="s">
        <v>79</v>
      </c>
      <c r="B5" s="46" t="s">
        <v>80</v>
      </c>
      <c r="C5" s="46" t="s">
        <v>81</v>
      </c>
      <c r="D5" s="46"/>
      <c r="E5" s="46"/>
      <c r="F5" s="46"/>
      <c r="G5" s="171"/>
      <c r="H5" s="172"/>
    </row>
    <row r="6" s="36" customFormat="1" ht="25.5" customHeight="1" spans="1:8">
      <c r="A6" s="50"/>
      <c r="B6" s="50"/>
      <c r="C6" s="173"/>
      <c r="D6" s="174" t="s">
        <v>58</v>
      </c>
      <c r="E6" s="53">
        <f>SUM(F6:H6)</f>
        <v>3246.95</v>
      </c>
      <c r="F6" s="83">
        <f>2855.34+F12+F13</f>
        <v>2879.36</v>
      </c>
      <c r="G6" s="83">
        <f>341.08+G12+G13</f>
        <v>353.43</v>
      </c>
      <c r="H6" s="90">
        <v>14.16</v>
      </c>
    </row>
    <row r="7" customFormat="1" ht="25.5" customHeight="1" spans="1:8">
      <c r="A7" s="50" t="s">
        <v>82</v>
      </c>
      <c r="B7" s="50"/>
      <c r="C7" s="173"/>
      <c r="D7" s="174" t="s">
        <v>83</v>
      </c>
      <c r="E7" s="83">
        <v>1380.65</v>
      </c>
      <c r="F7" s="83">
        <f>1080.64+24.02</f>
        <v>1104.66</v>
      </c>
      <c r="G7" s="83">
        <f>249.48+12.35</f>
        <v>261.83</v>
      </c>
      <c r="H7" s="83">
        <v>14.16</v>
      </c>
    </row>
    <row r="8" customFormat="1" ht="25.5" customHeight="1" spans="1:8">
      <c r="A8" s="50" t="s">
        <v>84</v>
      </c>
      <c r="B8" s="50" t="s">
        <v>85</v>
      </c>
      <c r="C8" s="173"/>
      <c r="D8" s="174" t="s">
        <v>86</v>
      </c>
      <c r="E8" s="53">
        <v>492.43</v>
      </c>
      <c r="F8" s="53">
        <v>363.72</v>
      </c>
      <c r="G8" s="52">
        <v>128.71</v>
      </c>
      <c r="H8" s="51">
        <v>0</v>
      </c>
    </row>
    <row r="9" customFormat="1" ht="25.5" customHeight="1" spans="1:8">
      <c r="A9" s="50" t="s">
        <v>87</v>
      </c>
      <c r="B9" s="50" t="s">
        <v>88</v>
      </c>
      <c r="C9" s="173" t="s">
        <v>89</v>
      </c>
      <c r="D9" s="174" t="s">
        <v>90</v>
      </c>
      <c r="E9" s="53">
        <v>314.58</v>
      </c>
      <c r="F9" s="53">
        <v>236.2</v>
      </c>
      <c r="G9" s="52">
        <v>78.38</v>
      </c>
      <c r="H9" s="51">
        <v>0</v>
      </c>
    </row>
    <row r="10" customFormat="1" ht="25.5" customHeight="1" spans="1:8">
      <c r="A10" s="50" t="s">
        <v>87</v>
      </c>
      <c r="B10" s="50" t="s">
        <v>88</v>
      </c>
      <c r="C10" s="173" t="s">
        <v>91</v>
      </c>
      <c r="D10" s="174" t="s">
        <v>92</v>
      </c>
      <c r="E10" s="53">
        <v>177.85</v>
      </c>
      <c r="F10" s="53">
        <v>127.52</v>
      </c>
      <c r="G10" s="52">
        <v>50.33</v>
      </c>
      <c r="H10" s="51">
        <v>0</v>
      </c>
    </row>
    <row r="11" customFormat="1" ht="25.5" customHeight="1" spans="1:8">
      <c r="A11" s="50" t="s">
        <v>84</v>
      </c>
      <c r="B11" s="50" t="s">
        <v>93</v>
      </c>
      <c r="C11" s="173"/>
      <c r="D11" s="174" t="s">
        <v>94</v>
      </c>
      <c r="E11" s="53">
        <v>409.69</v>
      </c>
      <c r="F11" s="53">
        <v>383.18</v>
      </c>
      <c r="G11" s="52">
        <v>12.35</v>
      </c>
      <c r="H11" s="51">
        <v>14.16</v>
      </c>
    </row>
    <row r="12" customFormat="1" ht="25.5" customHeight="1" spans="1:8">
      <c r="A12" s="85" t="s">
        <v>87</v>
      </c>
      <c r="B12" s="85" t="s">
        <v>95</v>
      </c>
      <c r="C12" s="86" t="s">
        <v>89</v>
      </c>
      <c r="D12" s="85" t="s">
        <v>97</v>
      </c>
      <c r="E12" s="83">
        <v>39.61</v>
      </c>
      <c r="F12" s="83">
        <v>20.97</v>
      </c>
      <c r="G12" s="83">
        <v>8.22</v>
      </c>
      <c r="H12" s="90">
        <v>10.42</v>
      </c>
    </row>
    <row r="13" customFormat="1" ht="25.5" customHeight="1" spans="1:8">
      <c r="A13" s="85" t="s">
        <v>87</v>
      </c>
      <c r="B13" s="85" t="s">
        <v>95</v>
      </c>
      <c r="C13" s="86" t="s">
        <v>85</v>
      </c>
      <c r="D13" s="85" t="s">
        <v>98</v>
      </c>
      <c r="E13" s="83">
        <v>10.92</v>
      </c>
      <c r="F13" s="83">
        <v>3.05</v>
      </c>
      <c r="G13" s="83">
        <v>4.13</v>
      </c>
      <c r="H13" s="90">
        <v>3.74</v>
      </c>
    </row>
    <row r="14" customFormat="1" ht="25.5" customHeight="1" spans="1:8">
      <c r="A14" s="50" t="s">
        <v>87</v>
      </c>
      <c r="B14" s="50" t="s">
        <v>95</v>
      </c>
      <c r="C14" s="173" t="s">
        <v>93</v>
      </c>
      <c r="D14" s="174" t="s">
        <v>96</v>
      </c>
      <c r="E14" s="53">
        <v>359.16</v>
      </c>
      <c r="F14" s="53">
        <v>359.16</v>
      </c>
      <c r="G14" s="52">
        <v>0</v>
      </c>
      <c r="H14" s="51">
        <v>0</v>
      </c>
    </row>
    <row r="15" customFormat="1" ht="25.5" customHeight="1" spans="1:8">
      <c r="A15" s="50" t="s">
        <v>84</v>
      </c>
      <c r="B15" s="50" t="s">
        <v>99</v>
      </c>
      <c r="C15" s="173"/>
      <c r="D15" s="174" t="s">
        <v>100</v>
      </c>
      <c r="E15" s="53">
        <v>333.29</v>
      </c>
      <c r="F15" s="53">
        <v>254.2</v>
      </c>
      <c r="G15" s="52">
        <v>79.09</v>
      </c>
      <c r="H15" s="51">
        <v>0</v>
      </c>
    </row>
    <row r="16" customFormat="1" ht="25.5" customHeight="1" spans="1:8">
      <c r="A16" s="50" t="s">
        <v>87</v>
      </c>
      <c r="B16" s="50" t="s">
        <v>101</v>
      </c>
      <c r="C16" s="173" t="s">
        <v>93</v>
      </c>
      <c r="D16" s="174" t="s">
        <v>103</v>
      </c>
      <c r="E16" s="53">
        <v>296.25</v>
      </c>
      <c r="F16" s="53">
        <v>228.47</v>
      </c>
      <c r="G16" s="52">
        <v>67.78</v>
      </c>
      <c r="H16" s="51">
        <v>0</v>
      </c>
    </row>
    <row r="17" customFormat="1" ht="25.5" customHeight="1" spans="1:8">
      <c r="A17" s="50" t="s">
        <v>87</v>
      </c>
      <c r="B17" s="50" t="s">
        <v>101</v>
      </c>
      <c r="C17" s="173" t="s">
        <v>104</v>
      </c>
      <c r="D17" s="174" t="s">
        <v>105</v>
      </c>
      <c r="E17" s="53">
        <v>37.04</v>
      </c>
      <c r="F17" s="53">
        <v>25.73</v>
      </c>
      <c r="G17" s="52">
        <v>11.31</v>
      </c>
      <c r="H17" s="51">
        <v>0</v>
      </c>
    </row>
    <row r="18" customFormat="1" ht="25.5" customHeight="1" spans="1:8">
      <c r="A18" s="50" t="s">
        <v>84</v>
      </c>
      <c r="B18" s="50" t="s">
        <v>107</v>
      </c>
      <c r="C18" s="173"/>
      <c r="D18" s="174" t="s">
        <v>108</v>
      </c>
      <c r="E18" s="53">
        <v>145.24</v>
      </c>
      <c r="F18" s="53">
        <v>103.56</v>
      </c>
      <c r="G18" s="52">
        <v>41.68</v>
      </c>
      <c r="H18" s="51">
        <v>0</v>
      </c>
    </row>
    <row r="19" customFormat="1" ht="25.5" customHeight="1" spans="1:8">
      <c r="A19" s="50" t="s">
        <v>87</v>
      </c>
      <c r="B19" s="50" t="s">
        <v>109</v>
      </c>
      <c r="C19" s="173" t="s">
        <v>85</v>
      </c>
      <c r="D19" s="174" t="s">
        <v>110</v>
      </c>
      <c r="E19" s="53">
        <v>145.24</v>
      </c>
      <c r="F19" s="53">
        <v>103.56</v>
      </c>
      <c r="G19" s="52">
        <v>41.68</v>
      </c>
      <c r="H19" s="51">
        <v>0</v>
      </c>
    </row>
    <row r="20" customFormat="1" ht="25.5" customHeight="1" spans="1:8">
      <c r="A20" s="50" t="s">
        <v>119</v>
      </c>
      <c r="B20" s="50"/>
      <c r="C20" s="173"/>
      <c r="D20" s="174" t="s">
        <v>120</v>
      </c>
      <c r="E20" s="53">
        <v>1690.56</v>
      </c>
      <c r="F20" s="53">
        <v>1598.96</v>
      </c>
      <c r="G20" s="52">
        <v>91.6</v>
      </c>
      <c r="H20" s="51">
        <v>0</v>
      </c>
    </row>
    <row r="21" customFormat="1" ht="25.5" customHeight="1" spans="1:8">
      <c r="A21" s="50" t="s">
        <v>121</v>
      </c>
      <c r="B21" s="50" t="s">
        <v>85</v>
      </c>
      <c r="C21" s="173"/>
      <c r="D21" s="174" t="s">
        <v>122</v>
      </c>
      <c r="E21" s="53">
        <v>1634.12</v>
      </c>
      <c r="F21" s="53">
        <v>1542.52</v>
      </c>
      <c r="G21" s="52">
        <v>91.6</v>
      </c>
      <c r="H21" s="51">
        <v>0</v>
      </c>
    </row>
    <row r="22" customFormat="1" ht="25.5" customHeight="1" spans="1:8">
      <c r="A22" s="50" t="s">
        <v>123</v>
      </c>
      <c r="B22" s="50" t="s">
        <v>88</v>
      </c>
      <c r="C22" s="173" t="s">
        <v>93</v>
      </c>
      <c r="D22" s="174" t="s">
        <v>124</v>
      </c>
      <c r="E22" s="53">
        <v>872.81</v>
      </c>
      <c r="F22" s="53">
        <v>824.54</v>
      </c>
      <c r="G22" s="52">
        <v>48.27</v>
      </c>
      <c r="H22" s="51">
        <v>0</v>
      </c>
    </row>
    <row r="23" customFormat="1" ht="25.5" customHeight="1" spans="1:8">
      <c r="A23" s="50" t="s">
        <v>123</v>
      </c>
      <c r="B23" s="50" t="s">
        <v>88</v>
      </c>
      <c r="C23" s="173" t="s">
        <v>125</v>
      </c>
      <c r="D23" s="174" t="s">
        <v>126</v>
      </c>
      <c r="E23" s="53">
        <v>761.31</v>
      </c>
      <c r="F23" s="53">
        <v>717.98</v>
      </c>
      <c r="G23" s="52">
        <v>43.33</v>
      </c>
      <c r="H23" s="51">
        <v>0</v>
      </c>
    </row>
    <row r="24" customFormat="1" ht="25.5" customHeight="1" spans="1:8">
      <c r="A24" s="50" t="s">
        <v>121</v>
      </c>
      <c r="B24" s="50" t="s">
        <v>127</v>
      </c>
      <c r="C24" s="173"/>
      <c r="D24" s="174" t="s">
        <v>128</v>
      </c>
      <c r="E24" s="53">
        <v>56.44</v>
      </c>
      <c r="F24" s="53">
        <v>56.44</v>
      </c>
      <c r="G24" s="52">
        <v>0</v>
      </c>
      <c r="H24" s="51">
        <v>0</v>
      </c>
    </row>
    <row r="25" customFormat="1" ht="25.5" customHeight="1" spans="1:8">
      <c r="A25" s="50" t="s">
        <v>123</v>
      </c>
      <c r="B25" s="50" t="s">
        <v>129</v>
      </c>
      <c r="C25" s="173" t="s">
        <v>89</v>
      </c>
      <c r="D25" s="174" t="s">
        <v>130</v>
      </c>
      <c r="E25" s="53">
        <v>23.78</v>
      </c>
      <c r="F25" s="53">
        <v>23.78</v>
      </c>
      <c r="G25" s="52">
        <v>0</v>
      </c>
      <c r="H25" s="51">
        <v>0</v>
      </c>
    </row>
    <row r="26" customFormat="1" ht="25.5" customHeight="1" spans="1:8">
      <c r="A26" s="50" t="s">
        <v>123</v>
      </c>
      <c r="B26" s="50" t="s">
        <v>129</v>
      </c>
      <c r="C26" s="173" t="s">
        <v>85</v>
      </c>
      <c r="D26" s="174" t="s">
        <v>131</v>
      </c>
      <c r="E26" s="53">
        <v>32.66</v>
      </c>
      <c r="F26" s="53">
        <v>32.66</v>
      </c>
      <c r="G26" s="52">
        <v>0</v>
      </c>
      <c r="H26" s="51">
        <v>0</v>
      </c>
    </row>
    <row r="27" customFormat="1" ht="25.5" customHeight="1" spans="1:8">
      <c r="A27" s="50" t="s">
        <v>132</v>
      </c>
      <c r="B27" s="50"/>
      <c r="C27" s="173"/>
      <c r="D27" s="174" t="s">
        <v>133</v>
      </c>
      <c r="E27" s="53">
        <v>175.74</v>
      </c>
      <c r="F27" s="53">
        <v>175.74</v>
      </c>
      <c r="G27" s="52">
        <v>0</v>
      </c>
      <c r="H27" s="51">
        <v>0</v>
      </c>
    </row>
    <row r="28" customFormat="1" ht="25.5" customHeight="1" spans="1:8">
      <c r="A28" s="50" t="s">
        <v>134</v>
      </c>
      <c r="B28" s="50" t="s">
        <v>85</v>
      </c>
      <c r="C28" s="173"/>
      <c r="D28" s="174" t="s">
        <v>135</v>
      </c>
      <c r="E28" s="53">
        <v>175.74</v>
      </c>
      <c r="F28" s="53">
        <v>175.74</v>
      </c>
      <c r="G28" s="52">
        <v>0</v>
      </c>
      <c r="H28" s="51">
        <v>0</v>
      </c>
    </row>
    <row r="29" customFormat="1" ht="25.5" customHeight="1" spans="1:8">
      <c r="A29" s="50" t="s">
        <v>136</v>
      </c>
      <c r="B29" s="50" t="s">
        <v>88</v>
      </c>
      <c r="C29" s="173" t="s">
        <v>89</v>
      </c>
      <c r="D29" s="174" t="s">
        <v>137</v>
      </c>
      <c r="E29" s="53">
        <v>175.74</v>
      </c>
      <c r="F29" s="53">
        <v>175.74</v>
      </c>
      <c r="G29" s="52">
        <v>0</v>
      </c>
      <c r="H29" s="51">
        <v>0</v>
      </c>
    </row>
    <row r="30" customFormat="1" ht="25.5" customHeight="1"/>
    <row r="31" customFormat="1" ht="25.5" customHeight="1"/>
    <row r="32" customFormat="1" ht="25.5" customHeight="1"/>
    <row r="33" customFormat="1" ht="25.5" customHeight="1"/>
    <row r="34" customFormat="1" ht="25.5" customHeight="1"/>
    <row r="35" customFormat="1" ht="25.5" customHeight="1"/>
    <row r="36" customFormat="1" ht="25.5" customHeight="1"/>
    <row r="37" customFormat="1" customHeight="1"/>
    <row r="38" customFormat="1" customHeight="1"/>
    <row r="39" customFormat="1" customHeight="1"/>
    <row r="40" customFormat="1" customHeight="1"/>
    <row r="41" customFormat="1" customHeight="1"/>
    <row r="42" customFormat="1" customHeight="1"/>
  </sheetData>
  <sheetProtection formatCells="0" formatColumns="0" formatRows="0"/>
  <mergeCells count="6">
    <mergeCell ref="A4:C4"/>
    <mergeCell ref="D4:D5"/>
    <mergeCell ref="E4:E5"/>
    <mergeCell ref="F4:F5"/>
    <mergeCell ref="G4:G5"/>
    <mergeCell ref="H4:H5"/>
  </mergeCells>
  <printOptions horizontalCentered="1"/>
  <pageMargins left="0.789583333333333" right="0.789583333333333" top="0.789583333333333" bottom="0.789583333333333" header="0.5" footer="0.5"/>
  <pageSetup paperSize="9" scale="90" orientation="landscape" useFirstPageNumber="1" horizontalDpi="3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6"/>
  <sheetViews>
    <sheetView showGridLines="0" showZeros="0" zoomScale="85" zoomScaleNormal="85" workbookViewId="0">
      <selection activeCell="E7" sqref="E7:R7"/>
    </sheetView>
  </sheetViews>
  <sheetFormatPr defaultColWidth="9.33333333333333" defaultRowHeight="12"/>
  <cols>
    <col min="2" max="3" width="6.83333333333333" customWidth="1"/>
    <col min="4" max="4" width="21.6666666666667" customWidth="1"/>
    <col min="5" max="18" width="14.3333333333333" customWidth="1"/>
  </cols>
  <sheetData>
    <row r="1" ht="18.75" customHeight="1" spans="1:18">
      <c r="A1" s="3" t="s">
        <v>226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63"/>
    </row>
    <row r="2" ht="29.25" customHeight="1" spans="1:18">
      <c r="A2" s="152" t="s">
        <v>227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</row>
    <row r="3" ht="21.75" customHeight="1" spans="1:18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0" t="s">
        <v>140</v>
      </c>
    </row>
    <row r="4" ht="28.5" customHeight="1" spans="1:18">
      <c r="A4" s="154" t="s">
        <v>77</v>
      </c>
      <c r="B4" s="154"/>
      <c r="C4" s="154"/>
      <c r="D4" s="155" t="s">
        <v>141</v>
      </c>
      <c r="E4" s="155" t="s">
        <v>50</v>
      </c>
      <c r="F4" s="155" t="s">
        <v>151</v>
      </c>
      <c r="G4" s="155" t="s">
        <v>152</v>
      </c>
      <c r="H4" s="155" t="s">
        <v>153</v>
      </c>
      <c r="I4" s="155" t="s">
        <v>154</v>
      </c>
      <c r="J4" s="155" t="s">
        <v>155</v>
      </c>
      <c r="K4" s="155" t="s">
        <v>156</v>
      </c>
      <c r="L4" s="155" t="s">
        <v>157</v>
      </c>
      <c r="M4" s="155" t="s">
        <v>158</v>
      </c>
      <c r="N4" s="155" t="s">
        <v>159</v>
      </c>
      <c r="O4" s="155" t="s">
        <v>160</v>
      </c>
      <c r="P4" s="155" t="s">
        <v>161</v>
      </c>
      <c r="Q4" s="155" t="s">
        <v>162</v>
      </c>
      <c r="R4" s="155" t="s">
        <v>163</v>
      </c>
    </row>
    <row r="5" ht="28.5" customHeight="1" spans="1:18">
      <c r="A5" s="156" t="s">
        <v>79</v>
      </c>
      <c r="B5" s="156" t="s">
        <v>80</v>
      </c>
      <c r="C5" s="156" t="s">
        <v>81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</row>
    <row r="6" s="36" customFormat="1" ht="24.75" customHeight="1" spans="1:18">
      <c r="A6" s="157"/>
      <c r="B6" s="157"/>
      <c r="C6" s="157"/>
      <c r="D6" s="157" t="s">
        <v>58</v>
      </c>
      <c r="E6" s="158">
        <f>2855.34+24.02</f>
        <v>2879.36</v>
      </c>
      <c r="F6" s="158">
        <v>1337.93</v>
      </c>
      <c r="G6" s="158">
        <v>234.89</v>
      </c>
      <c r="H6" s="158">
        <v>15.9</v>
      </c>
      <c r="I6" s="158">
        <v>0</v>
      </c>
      <c r="J6" s="158">
        <v>549.28</v>
      </c>
      <c r="K6" s="158">
        <v>359.16</v>
      </c>
      <c r="L6" s="158">
        <v>0</v>
      </c>
      <c r="M6" s="158">
        <f>56.44+24.02</f>
        <v>80.46</v>
      </c>
      <c r="N6" s="158">
        <v>0</v>
      </c>
      <c r="O6" s="158">
        <v>0</v>
      </c>
      <c r="P6" s="158">
        <v>175.74</v>
      </c>
      <c r="Q6" s="158">
        <v>0</v>
      </c>
      <c r="R6" s="158">
        <v>126</v>
      </c>
    </row>
    <row r="7" ht="24.75" customHeight="1" spans="1:18">
      <c r="A7" s="157" t="s">
        <v>82</v>
      </c>
      <c r="B7" s="157"/>
      <c r="C7" s="157"/>
      <c r="D7" s="157" t="s">
        <v>83</v>
      </c>
      <c r="E7" s="159">
        <f>1080.64+24.02</f>
        <v>1104.66</v>
      </c>
      <c r="F7" s="159">
        <v>322.43</v>
      </c>
      <c r="G7" s="159">
        <v>151.85</v>
      </c>
      <c r="H7" s="160">
        <v>15.9</v>
      </c>
      <c r="I7" s="162">
        <v>0</v>
      </c>
      <c r="J7" s="159">
        <v>105.3</v>
      </c>
      <c r="K7" s="160">
        <v>359.16</v>
      </c>
      <c r="L7" s="160">
        <v>0</v>
      </c>
      <c r="M7" s="160">
        <v>24.02</v>
      </c>
      <c r="N7" s="160">
        <v>0</v>
      </c>
      <c r="O7" s="160">
        <v>0</v>
      </c>
      <c r="P7" s="158">
        <v>0</v>
      </c>
      <c r="Q7" s="164">
        <v>0</v>
      </c>
      <c r="R7" s="158">
        <v>126</v>
      </c>
    </row>
    <row r="8" ht="24.75" customHeight="1" spans="1:18">
      <c r="A8" s="157" t="s">
        <v>84</v>
      </c>
      <c r="B8" s="157" t="s">
        <v>85</v>
      </c>
      <c r="C8" s="157"/>
      <c r="D8" s="157" t="s">
        <v>86</v>
      </c>
      <c r="E8" s="158">
        <v>363.72</v>
      </c>
      <c r="F8" s="158">
        <v>202.26</v>
      </c>
      <c r="G8" s="158">
        <v>99.92</v>
      </c>
      <c r="H8" s="158">
        <v>11.21</v>
      </c>
      <c r="I8" s="158">
        <v>0</v>
      </c>
      <c r="J8" s="158">
        <v>50.33</v>
      </c>
      <c r="K8" s="158">
        <v>0</v>
      </c>
      <c r="L8" s="158">
        <v>0</v>
      </c>
      <c r="M8" s="158">
        <v>0</v>
      </c>
      <c r="N8" s="158">
        <v>0</v>
      </c>
      <c r="O8" s="158">
        <v>0</v>
      </c>
      <c r="P8" s="158">
        <v>0</v>
      </c>
      <c r="Q8" s="158">
        <v>0</v>
      </c>
      <c r="R8" s="158">
        <v>0</v>
      </c>
    </row>
    <row r="9" ht="24.75" customHeight="1" spans="1:18">
      <c r="A9" s="157" t="s">
        <v>87</v>
      </c>
      <c r="B9" s="157" t="s">
        <v>88</v>
      </c>
      <c r="C9" s="157" t="s">
        <v>89</v>
      </c>
      <c r="D9" s="157" t="s">
        <v>90</v>
      </c>
      <c r="E9" s="158">
        <v>236.2</v>
      </c>
      <c r="F9" s="158">
        <v>134.54</v>
      </c>
      <c r="G9" s="158">
        <v>90.45</v>
      </c>
      <c r="H9" s="158">
        <v>11.21</v>
      </c>
      <c r="I9" s="158">
        <v>0</v>
      </c>
      <c r="J9" s="158">
        <v>0</v>
      </c>
      <c r="K9" s="158">
        <v>0</v>
      </c>
      <c r="L9" s="158">
        <v>0</v>
      </c>
      <c r="M9" s="158">
        <v>0</v>
      </c>
      <c r="N9" s="158">
        <v>0</v>
      </c>
      <c r="O9" s="158">
        <v>0</v>
      </c>
      <c r="P9" s="158">
        <v>0</v>
      </c>
      <c r="Q9" s="158">
        <v>0</v>
      </c>
      <c r="R9" s="158">
        <v>0</v>
      </c>
    </row>
    <row r="10" ht="24.75" customHeight="1" spans="1:18">
      <c r="A10" s="157" t="s">
        <v>87</v>
      </c>
      <c r="B10" s="157" t="s">
        <v>88</v>
      </c>
      <c r="C10" s="157" t="s">
        <v>91</v>
      </c>
      <c r="D10" s="157" t="s">
        <v>92</v>
      </c>
      <c r="E10" s="158">
        <v>127.52</v>
      </c>
      <c r="F10" s="158">
        <v>67.72</v>
      </c>
      <c r="G10" s="158">
        <v>9.47</v>
      </c>
      <c r="H10" s="158">
        <v>0</v>
      </c>
      <c r="I10" s="158">
        <v>0</v>
      </c>
      <c r="J10" s="158">
        <v>50.33</v>
      </c>
      <c r="K10" s="158">
        <v>0</v>
      </c>
      <c r="L10" s="158">
        <v>0</v>
      </c>
      <c r="M10" s="158">
        <v>0</v>
      </c>
      <c r="N10" s="158">
        <v>0</v>
      </c>
      <c r="O10" s="158">
        <v>0</v>
      </c>
      <c r="P10" s="158">
        <v>0</v>
      </c>
      <c r="Q10" s="158">
        <v>0</v>
      </c>
      <c r="R10" s="158">
        <v>0</v>
      </c>
    </row>
    <row r="11" ht="24.75" customHeight="1" spans="1:18">
      <c r="A11" s="157" t="s">
        <v>84</v>
      </c>
      <c r="B11" s="157" t="s">
        <v>93</v>
      </c>
      <c r="C11" s="157"/>
      <c r="D11" s="157" t="s">
        <v>94</v>
      </c>
      <c r="E11" s="158">
        <v>359.16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8">
        <v>359.16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58">
        <v>0</v>
      </c>
    </row>
    <row r="12" ht="24.75" customHeight="1" spans="1:18">
      <c r="A12" s="161" t="s">
        <v>82</v>
      </c>
      <c r="B12" s="161" t="s">
        <v>93</v>
      </c>
      <c r="C12" s="157" t="s">
        <v>89</v>
      </c>
      <c r="D12" s="85" t="s">
        <v>97</v>
      </c>
      <c r="E12" s="83">
        <v>20.97</v>
      </c>
      <c r="F12" s="159"/>
      <c r="G12" s="159"/>
      <c r="H12" s="160"/>
      <c r="I12" s="162"/>
      <c r="J12" s="159"/>
      <c r="K12" s="160"/>
      <c r="L12" s="160"/>
      <c r="M12" s="83">
        <v>20.97</v>
      </c>
      <c r="N12" s="160"/>
      <c r="O12" s="160"/>
      <c r="P12" s="158"/>
      <c r="Q12" s="164"/>
      <c r="R12" s="158"/>
    </row>
    <row r="13" ht="24.75" customHeight="1" spans="1:18">
      <c r="A13" s="161" t="s">
        <v>82</v>
      </c>
      <c r="B13" s="161" t="s">
        <v>93</v>
      </c>
      <c r="C13" s="157" t="s">
        <v>85</v>
      </c>
      <c r="D13" s="85" t="s">
        <v>98</v>
      </c>
      <c r="E13" s="83">
        <v>3.05</v>
      </c>
      <c r="F13" s="159"/>
      <c r="G13" s="159"/>
      <c r="H13" s="160"/>
      <c r="I13" s="162"/>
      <c r="J13" s="159"/>
      <c r="K13" s="160"/>
      <c r="L13" s="160"/>
      <c r="M13" s="83">
        <v>3.05</v>
      </c>
      <c r="N13" s="160"/>
      <c r="O13" s="160"/>
      <c r="P13" s="158"/>
      <c r="Q13" s="164"/>
      <c r="R13" s="158"/>
    </row>
    <row r="14" ht="24.75" customHeight="1" spans="1:18">
      <c r="A14" s="157" t="s">
        <v>87</v>
      </c>
      <c r="B14" s="157" t="s">
        <v>95</v>
      </c>
      <c r="C14" s="157" t="s">
        <v>93</v>
      </c>
      <c r="D14" s="157" t="s">
        <v>96</v>
      </c>
      <c r="E14" s="158">
        <v>359.16</v>
      </c>
      <c r="F14" s="158">
        <v>0</v>
      </c>
      <c r="G14" s="158">
        <v>0</v>
      </c>
      <c r="H14" s="158">
        <v>0</v>
      </c>
      <c r="I14" s="158">
        <v>0</v>
      </c>
      <c r="J14" s="158">
        <v>0</v>
      </c>
      <c r="K14" s="158">
        <v>359.16</v>
      </c>
      <c r="L14" s="158">
        <v>0</v>
      </c>
      <c r="M14" s="158">
        <v>0</v>
      </c>
      <c r="N14" s="158">
        <v>0</v>
      </c>
      <c r="O14" s="158">
        <v>0</v>
      </c>
      <c r="P14" s="158">
        <v>0</v>
      </c>
      <c r="Q14" s="158">
        <v>0</v>
      </c>
      <c r="R14" s="158">
        <v>0</v>
      </c>
    </row>
    <row r="15" ht="24.75" customHeight="1" spans="1:18">
      <c r="A15" s="157" t="s">
        <v>84</v>
      </c>
      <c r="B15" s="157" t="s">
        <v>99</v>
      </c>
      <c r="C15" s="157"/>
      <c r="D15" s="157" t="s">
        <v>100</v>
      </c>
      <c r="E15" s="158">
        <v>254.2</v>
      </c>
      <c r="F15" s="158">
        <v>63.94</v>
      </c>
      <c r="G15" s="158">
        <v>9.29</v>
      </c>
      <c r="H15" s="158">
        <v>0</v>
      </c>
      <c r="I15" s="158">
        <v>0</v>
      </c>
      <c r="J15" s="158">
        <v>54.97</v>
      </c>
      <c r="K15" s="158">
        <v>0</v>
      </c>
      <c r="L15" s="158">
        <v>0</v>
      </c>
      <c r="M15" s="158">
        <v>0</v>
      </c>
      <c r="N15" s="158">
        <v>0</v>
      </c>
      <c r="O15" s="158">
        <v>0</v>
      </c>
      <c r="P15" s="158">
        <v>0</v>
      </c>
      <c r="Q15" s="158">
        <v>0</v>
      </c>
      <c r="R15" s="158">
        <v>126</v>
      </c>
    </row>
    <row r="16" ht="24.75" customHeight="1" spans="1:18">
      <c r="A16" s="157" t="s">
        <v>87</v>
      </c>
      <c r="B16" s="157" t="s">
        <v>101</v>
      </c>
      <c r="C16" s="157" t="s">
        <v>93</v>
      </c>
      <c r="D16" s="157" t="s">
        <v>103</v>
      </c>
      <c r="E16" s="158">
        <v>228.47</v>
      </c>
      <c r="F16" s="158">
        <v>51.46</v>
      </c>
      <c r="G16" s="158">
        <v>7.17</v>
      </c>
      <c r="H16" s="158">
        <v>0</v>
      </c>
      <c r="I16" s="158">
        <v>0</v>
      </c>
      <c r="J16" s="158">
        <v>43.84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58">
        <v>126</v>
      </c>
    </row>
    <row r="17" ht="24.75" customHeight="1" spans="1:18">
      <c r="A17" s="157" t="s">
        <v>87</v>
      </c>
      <c r="B17" s="157" t="s">
        <v>101</v>
      </c>
      <c r="C17" s="157" t="s">
        <v>104</v>
      </c>
      <c r="D17" s="157" t="s">
        <v>105</v>
      </c>
      <c r="E17" s="158">
        <v>25.73</v>
      </c>
      <c r="F17" s="158">
        <v>12.48</v>
      </c>
      <c r="G17" s="158">
        <v>2.12</v>
      </c>
      <c r="H17" s="158">
        <v>0</v>
      </c>
      <c r="I17" s="158">
        <v>0</v>
      </c>
      <c r="J17" s="158">
        <v>11.13</v>
      </c>
      <c r="K17" s="158">
        <v>0</v>
      </c>
      <c r="L17" s="158">
        <v>0</v>
      </c>
      <c r="M17" s="158">
        <v>0</v>
      </c>
      <c r="N17" s="158">
        <v>0</v>
      </c>
      <c r="O17" s="158">
        <v>0</v>
      </c>
      <c r="P17" s="158">
        <v>0</v>
      </c>
      <c r="Q17" s="158">
        <v>0</v>
      </c>
      <c r="R17" s="158">
        <v>0</v>
      </c>
    </row>
    <row r="18" ht="24.75" customHeight="1" spans="1:18">
      <c r="A18" s="157" t="s">
        <v>84</v>
      </c>
      <c r="B18" s="157" t="s">
        <v>107</v>
      </c>
      <c r="C18" s="157"/>
      <c r="D18" s="157" t="s">
        <v>108</v>
      </c>
      <c r="E18" s="158">
        <v>103.56</v>
      </c>
      <c r="F18" s="158">
        <v>56.23</v>
      </c>
      <c r="G18" s="158">
        <v>42.64</v>
      </c>
      <c r="H18" s="158">
        <v>4.69</v>
      </c>
      <c r="I18" s="158">
        <v>0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0</v>
      </c>
      <c r="Q18" s="158">
        <v>0</v>
      </c>
      <c r="R18" s="158">
        <v>0</v>
      </c>
    </row>
    <row r="19" ht="24.75" customHeight="1" spans="1:18">
      <c r="A19" s="157" t="s">
        <v>87</v>
      </c>
      <c r="B19" s="157" t="s">
        <v>109</v>
      </c>
      <c r="C19" s="157" t="s">
        <v>85</v>
      </c>
      <c r="D19" s="157" t="s">
        <v>110</v>
      </c>
      <c r="E19" s="158">
        <v>103.56</v>
      </c>
      <c r="F19" s="158">
        <v>56.23</v>
      </c>
      <c r="G19" s="158">
        <v>42.64</v>
      </c>
      <c r="H19" s="158">
        <v>4.69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  <c r="Q19" s="158">
        <v>0</v>
      </c>
      <c r="R19" s="158">
        <v>0</v>
      </c>
    </row>
    <row r="20" ht="24.75" customHeight="1" spans="1:18">
      <c r="A20" s="157" t="s">
        <v>119</v>
      </c>
      <c r="B20" s="157"/>
      <c r="C20" s="157"/>
      <c r="D20" s="157" t="s">
        <v>120</v>
      </c>
      <c r="E20" s="158">
        <v>1598.96</v>
      </c>
      <c r="F20" s="158">
        <v>1015.5</v>
      </c>
      <c r="G20" s="158">
        <v>83.04</v>
      </c>
      <c r="H20" s="158">
        <v>0</v>
      </c>
      <c r="I20" s="158">
        <v>0</v>
      </c>
      <c r="J20" s="158">
        <v>443.98</v>
      </c>
      <c r="K20" s="158">
        <v>0</v>
      </c>
      <c r="L20" s="158">
        <v>0</v>
      </c>
      <c r="M20" s="158">
        <v>56.44</v>
      </c>
      <c r="N20" s="158">
        <v>0</v>
      </c>
      <c r="O20" s="158">
        <v>0</v>
      </c>
      <c r="P20" s="158">
        <v>0</v>
      </c>
      <c r="Q20" s="158">
        <v>0</v>
      </c>
      <c r="R20" s="158">
        <v>0</v>
      </c>
    </row>
    <row r="21" ht="24.75" customHeight="1" spans="1:18">
      <c r="A21" s="157" t="s">
        <v>121</v>
      </c>
      <c r="B21" s="157" t="s">
        <v>85</v>
      </c>
      <c r="C21" s="157"/>
      <c r="D21" s="157" t="s">
        <v>122</v>
      </c>
      <c r="E21" s="158">
        <v>1542.52</v>
      </c>
      <c r="F21" s="158">
        <v>1015.5</v>
      </c>
      <c r="G21" s="158">
        <v>83.04</v>
      </c>
      <c r="H21" s="158">
        <v>0</v>
      </c>
      <c r="I21" s="158">
        <v>0</v>
      </c>
      <c r="J21" s="158">
        <v>443.98</v>
      </c>
      <c r="K21" s="158">
        <v>0</v>
      </c>
      <c r="L21" s="158">
        <v>0</v>
      </c>
      <c r="M21" s="158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</row>
    <row r="22" ht="24.75" customHeight="1" spans="1:18">
      <c r="A22" s="157" t="s">
        <v>123</v>
      </c>
      <c r="B22" s="157" t="s">
        <v>88</v>
      </c>
      <c r="C22" s="157" t="s">
        <v>93</v>
      </c>
      <c r="D22" s="157" t="s">
        <v>124</v>
      </c>
      <c r="E22" s="158">
        <v>824.54</v>
      </c>
      <c r="F22" s="158">
        <v>540.26</v>
      </c>
      <c r="G22" s="158">
        <v>45.57</v>
      </c>
      <c r="H22" s="158">
        <v>0</v>
      </c>
      <c r="I22" s="158">
        <v>0</v>
      </c>
      <c r="J22" s="158">
        <v>238.71</v>
      </c>
      <c r="K22" s="158">
        <v>0</v>
      </c>
      <c r="L22" s="158">
        <v>0</v>
      </c>
      <c r="M22" s="158">
        <v>0</v>
      </c>
      <c r="N22" s="158">
        <v>0</v>
      </c>
      <c r="O22" s="158">
        <v>0</v>
      </c>
      <c r="P22" s="158">
        <v>0</v>
      </c>
      <c r="Q22" s="158">
        <v>0</v>
      </c>
      <c r="R22" s="158">
        <v>0</v>
      </c>
    </row>
    <row r="23" ht="24.75" customHeight="1" spans="1:18">
      <c r="A23" s="157" t="s">
        <v>123</v>
      </c>
      <c r="B23" s="157" t="s">
        <v>88</v>
      </c>
      <c r="C23" s="157" t="s">
        <v>125</v>
      </c>
      <c r="D23" s="157" t="s">
        <v>126</v>
      </c>
      <c r="E23" s="158">
        <v>717.98</v>
      </c>
      <c r="F23" s="158">
        <v>475.24</v>
      </c>
      <c r="G23" s="158">
        <v>37.47</v>
      </c>
      <c r="H23" s="158">
        <v>0</v>
      </c>
      <c r="I23" s="158">
        <v>0</v>
      </c>
      <c r="J23" s="158">
        <v>205.27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0</v>
      </c>
      <c r="Q23" s="158">
        <v>0</v>
      </c>
      <c r="R23" s="158">
        <v>0</v>
      </c>
    </row>
    <row r="24" ht="24.75" customHeight="1" spans="1:18">
      <c r="A24" s="157" t="s">
        <v>121</v>
      </c>
      <c r="B24" s="157" t="s">
        <v>127</v>
      </c>
      <c r="C24" s="157"/>
      <c r="D24" s="157" t="s">
        <v>128</v>
      </c>
      <c r="E24" s="158">
        <v>56.44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56.44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</row>
    <row r="25" ht="24.75" customHeight="1" spans="1:18">
      <c r="A25" s="157" t="s">
        <v>123</v>
      </c>
      <c r="B25" s="157" t="s">
        <v>129</v>
      </c>
      <c r="C25" s="157" t="s">
        <v>89</v>
      </c>
      <c r="D25" s="157" t="s">
        <v>130</v>
      </c>
      <c r="E25" s="158">
        <v>23.78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8">
        <v>23.78</v>
      </c>
      <c r="N25" s="158">
        <v>0</v>
      </c>
      <c r="O25" s="158">
        <v>0</v>
      </c>
      <c r="P25" s="158">
        <v>0</v>
      </c>
      <c r="Q25" s="158">
        <v>0</v>
      </c>
      <c r="R25" s="158">
        <v>0</v>
      </c>
    </row>
    <row r="26" ht="24.75" customHeight="1" spans="1:18">
      <c r="A26" s="157" t="s">
        <v>123</v>
      </c>
      <c r="B26" s="157" t="s">
        <v>129</v>
      </c>
      <c r="C26" s="157" t="s">
        <v>85</v>
      </c>
      <c r="D26" s="157" t="s">
        <v>131</v>
      </c>
      <c r="E26" s="158">
        <v>32.66</v>
      </c>
      <c r="F26" s="158">
        <v>0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8">
        <v>32.66</v>
      </c>
      <c r="N26" s="158">
        <v>0</v>
      </c>
      <c r="O26" s="158">
        <v>0</v>
      </c>
      <c r="P26" s="158">
        <v>0</v>
      </c>
      <c r="Q26" s="158">
        <v>0</v>
      </c>
      <c r="R26" s="158">
        <v>0</v>
      </c>
    </row>
    <row r="27" ht="24.75" customHeight="1" spans="1:18">
      <c r="A27" s="157" t="s">
        <v>132</v>
      </c>
      <c r="B27" s="157"/>
      <c r="C27" s="157"/>
      <c r="D27" s="157" t="s">
        <v>133</v>
      </c>
      <c r="E27" s="158">
        <v>175.74</v>
      </c>
      <c r="F27" s="158"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175.74</v>
      </c>
      <c r="Q27" s="158">
        <v>0</v>
      </c>
      <c r="R27" s="158">
        <v>0</v>
      </c>
    </row>
    <row r="28" ht="24.75" customHeight="1" spans="1:18">
      <c r="A28" s="157" t="s">
        <v>134</v>
      </c>
      <c r="B28" s="157" t="s">
        <v>85</v>
      </c>
      <c r="C28" s="157"/>
      <c r="D28" s="157" t="s">
        <v>135</v>
      </c>
      <c r="E28" s="158">
        <v>175.74</v>
      </c>
      <c r="F28" s="158">
        <v>0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158">
        <v>175.74</v>
      </c>
      <c r="Q28" s="158">
        <v>0</v>
      </c>
      <c r="R28" s="158">
        <v>0</v>
      </c>
    </row>
    <row r="29" ht="24.75" customHeight="1" spans="1:18">
      <c r="A29" s="157" t="s">
        <v>136</v>
      </c>
      <c r="B29" s="157" t="s">
        <v>88</v>
      </c>
      <c r="C29" s="157" t="s">
        <v>89</v>
      </c>
      <c r="D29" s="157" t="s">
        <v>137</v>
      </c>
      <c r="E29" s="158">
        <v>175.74</v>
      </c>
      <c r="F29" s="158">
        <v>0</v>
      </c>
      <c r="G29" s="158">
        <v>0</v>
      </c>
      <c r="H29" s="158">
        <v>0</v>
      </c>
      <c r="I29" s="158">
        <v>0</v>
      </c>
      <c r="J29" s="158">
        <v>0</v>
      </c>
      <c r="K29" s="158">
        <v>0</v>
      </c>
      <c r="L29" s="158">
        <v>0</v>
      </c>
      <c r="M29" s="158">
        <v>0</v>
      </c>
      <c r="N29" s="158">
        <v>0</v>
      </c>
      <c r="O29" s="158">
        <v>0</v>
      </c>
      <c r="P29" s="158">
        <v>175.74</v>
      </c>
      <c r="Q29" s="158">
        <v>0</v>
      </c>
      <c r="R29" s="158">
        <v>0</v>
      </c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</sheetData>
  <sheetProtection formatCells="0" formatColumns="0" formatRows="0"/>
  <mergeCells count="15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ageMargins left="0.75" right="0.75" top="1" bottom="1" header="0.5" footer="0.5"/>
  <pageSetup paperSize="9" scale="6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27"/>
  <sheetViews>
    <sheetView showGridLines="0" showZeros="0" workbookViewId="0">
      <selection activeCell="E7" sqref="E7:AH7"/>
    </sheetView>
  </sheetViews>
  <sheetFormatPr defaultColWidth="9.33333333333333" defaultRowHeight="12"/>
  <cols>
    <col min="1" max="1" width="10.5" customWidth="1"/>
    <col min="2" max="2" width="8.16666666666667" customWidth="1"/>
    <col min="3" max="3" width="7.83333333333333" customWidth="1"/>
    <col min="4" max="4" width="21.5" customWidth="1"/>
    <col min="5" max="5" width="18.1666666666667" customWidth="1"/>
    <col min="34" max="34" width="9.66666666666667"/>
  </cols>
  <sheetData>
    <row r="1" ht="21" customHeight="1" spans="1:34">
      <c r="A1" s="3" t="s">
        <v>228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</row>
    <row r="2" ht="30" customHeight="1" spans="1:34">
      <c r="A2" s="143" t="s">
        <v>229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ht="16.5" customHeight="1" spans="1:34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50" t="s">
        <v>140</v>
      </c>
    </row>
    <row r="4" ht="27.75" customHeight="1" spans="1:34">
      <c r="A4" s="144" t="s">
        <v>77</v>
      </c>
      <c r="B4" s="144"/>
      <c r="C4" s="144"/>
      <c r="D4" s="145" t="s">
        <v>141</v>
      </c>
      <c r="E4" s="145" t="s">
        <v>50</v>
      </c>
      <c r="F4" s="145" t="s">
        <v>166</v>
      </c>
      <c r="G4" s="145" t="s">
        <v>167</v>
      </c>
      <c r="H4" s="145" t="s">
        <v>168</v>
      </c>
      <c r="I4" s="145" t="s">
        <v>169</v>
      </c>
      <c r="J4" s="145" t="s">
        <v>170</v>
      </c>
      <c r="K4" s="145" t="s">
        <v>171</v>
      </c>
      <c r="L4" s="145" t="s">
        <v>172</v>
      </c>
      <c r="M4" s="145" t="s">
        <v>173</v>
      </c>
      <c r="N4" s="145" t="s">
        <v>174</v>
      </c>
      <c r="O4" s="145" t="s">
        <v>175</v>
      </c>
      <c r="P4" s="145" t="s">
        <v>176</v>
      </c>
      <c r="Q4" s="145" t="s">
        <v>177</v>
      </c>
      <c r="R4" s="145" t="s">
        <v>178</v>
      </c>
      <c r="S4" s="145" t="s">
        <v>179</v>
      </c>
      <c r="T4" s="145" t="s">
        <v>180</v>
      </c>
      <c r="U4" s="145" t="s">
        <v>181</v>
      </c>
      <c r="V4" s="145" t="s">
        <v>182</v>
      </c>
      <c r="W4" s="145" t="s">
        <v>183</v>
      </c>
      <c r="X4" s="145" t="s">
        <v>184</v>
      </c>
      <c r="Y4" s="145" t="s">
        <v>185</v>
      </c>
      <c r="Z4" s="145" t="s">
        <v>186</v>
      </c>
      <c r="AA4" s="145" t="s">
        <v>187</v>
      </c>
      <c r="AB4" s="145" t="s">
        <v>188</v>
      </c>
      <c r="AC4" s="145" t="s">
        <v>189</v>
      </c>
      <c r="AD4" s="145" t="s">
        <v>190</v>
      </c>
      <c r="AE4" s="145" t="s">
        <v>191</v>
      </c>
      <c r="AF4" s="145" t="s">
        <v>192</v>
      </c>
      <c r="AG4" s="145" t="s">
        <v>193</v>
      </c>
      <c r="AH4" s="145" t="s">
        <v>194</v>
      </c>
    </row>
    <row r="5" ht="27.75" customHeight="1" spans="1:34">
      <c r="A5" s="146" t="s">
        <v>79</v>
      </c>
      <c r="B5" s="146" t="s">
        <v>80</v>
      </c>
      <c r="C5" s="146" t="s">
        <v>81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</row>
    <row r="6" s="36" customFormat="1" ht="24" customHeight="1" spans="1:34">
      <c r="A6" s="147"/>
      <c r="B6" s="147"/>
      <c r="C6" s="147"/>
      <c r="D6" s="147" t="s">
        <v>58</v>
      </c>
      <c r="E6" s="148">
        <f>341.08+12.35</f>
        <v>353.43</v>
      </c>
      <c r="F6" s="148">
        <v>19.91</v>
      </c>
      <c r="G6" s="148">
        <v>0.5</v>
      </c>
      <c r="H6" s="148">
        <v>0</v>
      </c>
      <c r="I6" s="148">
        <v>0</v>
      </c>
      <c r="J6" s="148">
        <v>0.3</v>
      </c>
      <c r="K6" s="148">
        <v>0.6</v>
      </c>
      <c r="L6" s="148">
        <v>0</v>
      </c>
      <c r="M6" s="148">
        <v>0</v>
      </c>
      <c r="N6" s="148">
        <v>0</v>
      </c>
      <c r="O6" s="148">
        <v>7.3</v>
      </c>
      <c r="P6" s="148">
        <v>0</v>
      </c>
      <c r="Q6" s="148">
        <v>0.5</v>
      </c>
      <c r="R6" s="148">
        <v>0</v>
      </c>
      <c r="S6" s="148">
        <v>0</v>
      </c>
      <c r="T6" s="148">
        <v>33.1</v>
      </c>
      <c r="U6" s="148">
        <v>10</v>
      </c>
      <c r="V6" s="148">
        <v>0</v>
      </c>
      <c r="W6" s="148">
        <v>0</v>
      </c>
      <c r="X6" s="148">
        <v>0</v>
      </c>
      <c r="Y6" s="148">
        <v>0.2</v>
      </c>
      <c r="Z6" s="148">
        <v>0</v>
      </c>
      <c r="AA6" s="148">
        <v>26.48</v>
      </c>
      <c r="AB6" s="148">
        <v>55.19</v>
      </c>
      <c r="AC6" s="148">
        <v>17.5</v>
      </c>
      <c r="AD6" s="148">
        <v>1.75</v>
      </c>
      <c r="AE6" s="148">
        <v>0</v>
      </c>
      <c r="AF6" s="148">
        <v>13.12</v>
      </c>
      <c r="AG6" s="148">
        <v>15</v>
      </c>
      <c r="AH6" s="148">
        <f>139.63+12.35</f>
        <v>151.98</v>
      </c>
    </row>
    <row r="7" ht="24" customHeight="1" spans="1:34">
      <c r="A7" s="147" t="s">
        <v>82</v>
      </c>
      <c r="B7" s="147"/>
      <c r="C7" s="147"/>
      <c r="D7" s="147" t="s">
        <v>83</v>
      </c>
      <c r="E7" s="148">
        <v>261.83</v>
      </c>
      <c r="F7" s="148">
        <v>19.91</v>
      </c>
      <c r="G7" s="148">
        <v>0.5</v>
      </c>
      <c r="H7" s="148">
        <v>0</v>
      </c>
      <c r="I7" s="148">
        <v>0</v>
      </c>
      <c r="J7" s="148">
        <v>0.3</v>
      </c>
      <c r="K7" s="148">
        <v>0.6</v>
      </c>
      <c r="L7" s="148">
        <v>0</v>
      </c>
      <c r="M7" s="148">
        <v>0</v>
      </c>
      <c r="N7" s="148">
        <v>0</v>
      </c>
      <c r="O7" s="148">
        <v>7.3</v>
      </c>
      <c r="P7" s="148">
        <v>0</v>
      </c>
      <c r="Q7" s="148">
        <v>0.5</v>
      </c>
      <c r="R7" s="148">
        <v>0</v>
      </c>
      <c r="S7" s="148">
        <v>0</v>
      </c>
      <c r="T7" s="148">
        <v>8.81</v>
      </c>
      <c r="U7" s="148">
        <v>10</v>
      </c>
      <c r="V7" s="148">
        <v>0</v>
      </c>
      <c r="W7" s="148">
        <v>0</v>
      </c>
      <c r="X7" s="148">
        <v>0</v>
      </c>
      <c r="Y7" s="148">
        <v>0.2</v>
      </c>
      <c r="Z7" s="148">
        <v>0</v>
      </c>
      <c r="AA7" s="148">
        <v>7.05</v>
      </c>
      <c r="AB7" s="148">
        <v>14.71</v>
      </c>
      <c r="AC7" s="148">
        <v>17.5</v>
      </c>
      <c r="AD7" s="148">
        <v>1.75</v>
      </c>
      <c r="AE7" s="148">
        <v>0</v>
      </c>
      <c r="AF7" s="148">
        <v>13.12</v>
      </c>
      <c r="AG7" s="148">
        <v>7.6</v>
      </c>
      <c r="AH7" s="148">
        <v>139.63</v>
      </c>
    </row>
    <row r="8" ht="24" customHeight="1" spans="1:34">
      <c r="A8" s="147" t="s">
        <v>84</v>
      </c>
      <c r="B8" s="147" t="s">
        <v>85</v>
      </c>
      <c r="C8" s="147"/>
      <c r="D8" s="147" t="s">
        <v>86</v>
      </c>
      <c r="E8" s="148">
        <v>128.71</v>
      </c>
      <c r="F8" s="148">
        <v>4</v>
      </c>
      <c r="G8" s="148">
        <v>0</v>
      </c>
      <c r="H8" s="148">
        <v>0</v>
      </c>
      <c r="I8" s="148">
        <v>0</v>
      </c>
      <c r="J8" s="148">
        <v>0</v>
      </c>
      <c r="K8" s="148">
        <v>0</v>
      </c>
      <c r="L8" s="148">
        <v>0</v>
      </c>
      <c r="M8" s="148">
        <v>0</v>
      </c>
      <c r="N8" s="148">
        <v>0</v>
      </c>
      <c r="O8" s="148">
        <v>0</v>
      </c>
      <c r="P8" s="148">
        <v>0</v>
      </c>
      <c r="Q8" s="148">
        <v>0</v>
      </c>
      <c r="R8" s="148">
        <v>0</v>
      </c>
      <c r="S8" s="148">
        <v>0</v>
      </c>
      <c r="T8" s="148">
        <v>5.45</v>
      </c>
      <c r="U8" s="148">
        <v>6</v>
      </c>
      <c r="V8" s="148">
        <v>0</v>
      </c>
      <c r="W8" s="148">
        <v>0</v>
      </c>
      <c r="X8" s="148">
        <v>0</v>
      </c>
      <c r="Y8" s="148">
        <v>0</v>
      </c>
      <c r="Z8" s="148">
        <v>0</v>
      </c>
      <c r="AA8" s="148">
        <v>4.36</v>
      </c>
      <c r="AB8" s="148">
        <v>9.1</v>
      </c>
      <c r="AC8" s="148">
        <v>8</v>
      </c>
      <c r="AD8" s="148">
        <v>0</v>
      </c>
      <c r="AE8" s="148">
        <v>0</v>
      </c>
      <c r="AF8" s="148">
        <v>8</v>
      </c>
      <c r="AG8" s="148">
        <v>4</v>
      </c>
      <c r="AH8" s="148">
        <v>79.8</v>
      </c>
    </row>
    <row r="9" ht="24" customHeight="1" spans="1:34">
      <c r="A9" s="147" t="s">
        <v>87</v>
      </c>
      <c r="B9" s="147" t="s">
        <v>88</v>
      </c>
      <c r="C9" s="147" t="s">
        <v>89</v>
      </c>
      <c r="D9" s="147" t="s">
        <v>90</v>
      </c>
      <c r="E9" s="148">
        <v>78.38</v>
      </c>
      <c r="F9" s="148">
        <v>2</v>
      </c>
      <c r="G9" s="148">
        <v>0</v>
      </c>
      <c r="H9" s="148">
        <v>0</v>
      </c>
      <c r="I9" s="148">
        <v>0</v>
      </c>
      <c r="J9" s="148">
        <v>0</v>
      </c>
      <c r="K9" s="148">
        <v>0</v>
      </c>
      <c r="L9" s="148">
        <v>0</v>
      </c>
      <c r="M9" s="148">
        <v>0</v>
      </c>
      <c r="N9" s="148">
        <v>0</v>
      </c>
      <c r="O9" s="148">
        <v>0</v>
      </c>
      <c r="P9" s="148">
        <v>0</v>
      </c>
      <c r="Q9" s="148">
        <v>0</v>
      </c>
      <c r="R9" s="148">
        <v>0</v>
      </c>
      <c r="S9" s="148">
        <v>0</v>
      </c>
      <c r="T9" s="148">
        <v>3.54</v>
      </c>
      <c r="U9" s="148">
        <v>3</v>
      </c>
      <c r="V9" s="148">
        <v>0</v>
      </c>
      <c r="W9" s="148">
        <v>0</v>
      </c>
      <c r="X9" s="148">
        <v>0</v>
      </c>
      <c r="Y9" s="148">
        <v>0</v>
      </c>
      <c r="Z9" s="148">
        <v>0</v>
      </c>
      <c r="AA9" s="148">
        <v>2.83</v>
      </c>
      <c r="AB9" s="148">
        <v>5.91</v>
      </c>
      <c r="AC9" s="148">
        <v>4</v>
      </c>
      <c r="AD9" s="148">
        <v>0</v>
      </c>
      <c r="AE9" s="148">
        <v>0</v>
      </c>
      <c r="AF9" s="148">
        <v>5</v>
      </c>
      <c r="AG9" s="148">
        <v>4</v>
      </c>
      <c r="AH9" s="148">
        <v>48.1</v>
      </c>
    </row>
    <row r="10" ht="24" customHeight="1" spans="1:34">
      <c r="A10" s="147" t="s">
        <v>87</v>
      </c>
      <c r="B10" s="147" t="s">
        <v>88</v>
      </c>
      <c r="C10" s="147" t="s">
        <v>91</v>
      </c>
      <c r="D10" s="147" t="s">
        <v>92</v>
      </c>
      <c r="E10" s="148">
        <v>50.33</v>
      </c>
      <c r="F10" s="148">
        <v>2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48">
        <v>0</v>
      </c>
      <c r="S10" s="148">
        <v>0</v>
      </c>
      <c r="T10" s="148">
        <v>1.91</v>
      </c>
      <c r="U10" s="148">
        <v>3</v>
      </c>
      <c r="V10" s="148">
        <v>0</v>
      </c>
      <c r="W10" s="148">
        <v>0</v>
      </c>
      <c r="X10" s="148">
        <v>0</v>
      </c>
      <c r="Y10" s="148">
        <v>0</v>
      </c>
      <c r="Z10" s="148">
        <v>0</v>
      </c>
      <c r="AA10" s="148">
        <v>1.53</v>
      </c>
      <c r="AB10" s="148">
        <v>3.19</v>
      </c>
      <c r="AC10" s="148">
        <v>4</v>
      </c>
      <c r="AD10" s="148">
        <v>0</v>
      </c>
      <c r="AE10" s="148">
        <v>0</v>
      </c>
      <c r="AF10" s="148">
        <v>3</v>
      </c>
      <c r="AG10" s="148">
        <v>0</v>
      </c>
      <c r="AH10" s="148">
        <v>31.7</v>
      </c>
    </row>
    <row r="11" ht="24" customHeight="1" spans="1:34">
      <c r="A11" s="147" t="s">
        <v>84</v>
      </c>
      <c r="B11" s="147" t="s">
        <v>93</v>
      </c>
      <c r="C11" s="147"/>
      <c r="D11" s="147" t="s">
        <v>195</v>
      </c>
      <c r="E11" s="148">
        <v>12.35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>
        <v>12.35</v>
      </c>
    </row>
    <row r="12" ht="24" customHeight="1" spans="1:34">
      <c r="A12" s="147" t="s">
        <v>87</v>
      </c>
      <c r="B12" s="149" t="s">
        <v>93</v>
      </c>
      <c r="C12" s="147" t="s">
        <v>89</v>
      </c>
      <c r="D12" s="85" t="s">
        <v>97</v>
      </c>
      <c r="E12" s="148">
        <v>8.22</v>
      </c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>
        <v>8.22</v>
      </c>
    </row>
    <row r="13" ht="24" customHeight="1" spans="1:34">
      <c r="A13" s="147" t="s">
        <v>87</v>
      </c>
      <c r="B13" s="149" t="s">
        <v>93</v>
      </c>
      <c r="C13" s="147" t="s">
        <v>85</v>
      </c>
      <c r="D13" s="85" t="s">
        <v>98</v>
      </c>
      <c r="E13" s="148">
        <v>4.13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>
        <v>4.13</v>
      </c>
    </row>
    <row r="14" ht="24" customHeight="1" spans="1:34">
      <c r="A14" s="147" t="s">
        <v>84</v>
      </c>
      <c r="B14" s="147" t="s">
        <v>99</v>
      </c>
      <c r="C14" s="147"/>
      <c r="D14" s="147" t="s">
        <v>100</v>
      </c>
      <c r="E14" s="148">
        <v>79.09</v>
      </c>
      <c r="F14" s="148">
        <v>14.11</v>
      </c>
      <c r="G14" s="148">
        <v>0.5</v>
      </c>
      <c r="H14" s="148">
        <v>0</v>
      </c>
      <c r="I14" s="148">
        <v>0</v>
      </c>
      <c r="J14" s="148">
        <v>0.3</v>
      </c>
      <c r="K14" s="148">
        <v>0.6</v>
      </c>
      <c r="L14" s="148">
        <v>0</v>
      </c>
      <c r="M14" s="148">
        <v>0</v>
      </c>
      <c r="N14" s="148">
        <v>0</v>
      </c>
      <c r="O14" s="148">
        <v>5.5</v>
      </c>
      <c r="P14" s="148">
        <v>0</v>
      </c>
      <c r="Q14" s="148">
        <v>0.5</v>
      </c>
      <c r="R14" s="148">
        <v>0</v>
      </c>
      <c r="S14" s="148">
        <v>0</v>
      </c>
      <c r="T14" s="148">
        <v>1.81</v>
      </c>
      <c r="U14" s="148">
        <v>3</v>
      </c>
      <c r="V14" s="148">
        <v>0</v>
      </c>
      <c r="W14" s="148">
        <v>0</v>
      </c>
      <c r="X14" s="148">
        <v>0</v>
      </c>
      <c r="Y14" s="148">
        <v>0.2</v>
      </c>
      <c r="Z14" s="148">
        <v>0</v>
      </c>
      <c r="AA14" s="148">
        <v>1.45</v>
      </c>
      <c r="AB14" s="148">
        <v>3.02</v>
      </c>
      <c r="AC14" s="148">
        <v>8.5</v>
      </c>
      <c r="AD14" s="148">
        <v>1.75</v>
      </c>
      <c r="AE14" s="148">
        <v>0</v>
      </c>
      <c r="AF14" s="148">
        <v>3.05</v>
      </c>
      <c r="AG14" s="148">
        <v>1.8</v>
      </c>
      <c r="AH14" s="148">
        <v>33</v>
      </c>
    </row>
    <row r="15" ht="24" customHeight="1" spans="1:34">
      <c r="A15" s="147" t="s">
        <v>87</v>
      </c>
      <c r="B15" s="147" t="s">
        <v>101</v>
      </c>
      <c r="C15" s="147" t="s">
        <v>93</v>
      </c>
      <c r="D15" s="147" t="s">
        <v>103</v>
      </c>
      <c r="E15" s="148">
        <v>67.78</v>
      </c>
      <c r="F15" s="148">
        <v>4.5</v>
      </c>
      <c r="G15" s="148">
        <v>0.5</v>
      </c>
      <c r="H15" s="148">
        <v>0</v>
      </c>
      <c r="I15" s="148">
        <v>0</v>
      </c>
      <c r="J15" s="148">
        <v>0.3</v>
      </c>
      <c r="K15" s="148">
        <v>0.6</v>
      </c>
      <c r="L15" s="148">
        <v>0</v>
      </c>
      <c r="M15" s="148">
        <v>0</v>
      </c>
      <c r="N15" s="148">
        <v>0</v>
      </c>
      <c r="O15" s="148">
        <v>5.5</v>
      </c>
      <c r="P15" s="148">
        <v>0</v>
      </c>
      <c r="Q15" s="148">
        <v>0.5</v>
      </c>
      <c r="R15" s="148">
        <v>0</v>
      </c>
      <c r="S15" s="148">
        <v>0</v>
      </c>
      <c r="T15" s="148">
        <v>1.53</v>
      </c>
      <c r="U15" s="148">
        <v>3</v>
      </c>
      <c r="V15" s="148">
        <v>0</v>
      </c>
      <c r="W15" s="148">
        <v>0</v>
      </c>
      <c r="X15" s="148">
        <v>0</v>
      </c>
      <c r="Y15" s="148">
        <v>0.2</v>
      </c>
      <c r="Z15" s="148">
        <v>0</v>
      </c>
      <c r="AA15" s="148">
        <v>1.23</v>
      </c>
      <c r="AB15" s="148">
        <v>2.56</v>
      </c>
      <c r="AC15" s="148">
        <v>8.5</v>
      </c>
      <c r="AD15" s="148">
        <v>1.75</v>
      </c>
      <c r="AE15" s="148">
        <v>0</v>
      </c>
      <c r="AF15" s="148">
        <v>2.31</v>
      </c>
      <c r="AG15" s="148">
        <v>1.8</v>
      </c>
      <c r="AH15" s="148">
        <v>33</v>
      </c>
    </row>
    <row r="16" ht="24" customHeight="1" spans="1:34">
      <c r="A16" s="147" t="s">
        <v>87</v>
      </c>
      <c r="B16" s="147" t="s">
        <v>101</v>
      </c>
      <c r="C16" s="147" t="s">
        <v>104</v>
      </c>
      <c r="D16" s="147" t="s">
        <v>105</v>
      </c>
      <c r="E16" s="148">
        <v>11.31</v>
      </c>
      <c r="F16" s="148">
        <v>9.61</v>
      </c>
      <c r="G16" s="148">
        <v>0</v>
      </c>
      <c r="H16" s="148">
        <v>0</v>
      </c>
      <c r="I16" s="148">
        <v>0</v>
      </c>
      <c r="J16" s="148">
        <v>0</v>
      </c>
      <c r="K16" s="148">
        <v>0</v>
      </c>
      <c r="L16" s="148">
        <v>0</v>
      </c>
      <c r="M16" s="148">
        <v>0</v>
      </c>
      <c r="N16" s="148">
        <v>0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0.28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8">
        <v>0.22</v>
      </c>
      <c r="AB16" s="148">
        <v>0.46</v>
      </c>
      <c r="AC16" s="148">
        <v>0</v>
      </c>
      <c r="AD16" s="148">
        <v>0</v>
      </c>
      <c r="AE16" s="148">
        <v>0</v>
      </c>
      <c r="AF16" s="148">
        <v>0.74</v>
      </c>
      <c r="AG16" s="148">
        <v>0</v>
      </c>
      <c r="AH16" s="148">
        <v>0</v>
      </c>
    </row>
    <row r="17" ht="24" customHeight="1" spans="1:34">
      <c r="A17" s="147" t="s">
        <v>84</v>
      </c>
      <c r="B17" s="147" t="s">
        <v>107</v>
      </c>
      <c r="C17" s="147"/>
      <c r="D17" s="147" t="s">
        <v>108</v>
      </c>
      <c r="E17" s="148">
        <v>41.68</v>
      </c>
      <c r="F17" s="148">
        <v>1.8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  <c r="O17" s="148">
        <v>1.8</v>
      </c>
      <c r="P17" s="148">
        <v>0</v>
      </c>
      <c r="Q17" s="148">
        <v>0</v>
      </c>
      <c r="R17" s="148">
        <v>0</v>
      </c>
      <c r="S17" s="148">
        <v>0</v>
      </c>
      <c r="T17" s="148">
        <v>1.55</v>
      </c>
      <c r="U17" s="148">
        <v>1</v>
      </c>
      <c r="V17" s="148">
        <v>0</v>
      </c>
      <c r="W17" s="148">
        <v>0</v>
      </c>
      <c r="X17" s="148">
        <v>0</v>
      </c>
      <c r="Y17" s="148">
        <v>0</v>
      </c>
      <c r="Z17" s="148">
        <v>0</v>
      </c>
      <c r="AA17" s="148">
        <v>1.24</v>
      </c>
      <c r="AB17" s="148">
        <v>2.59</v>
      </c>
      <c r="AC17" s="148">
        <v>1</v>
      </c>
      <c r="AD17" s="148">
        <v>0</v>
      </c>
      <c r="AE17" s="148">
        <v>0</v>
      </c>
      <c r="AF17" s="148">
        <v>2.07</v>
      </c>
      <c r="AG17" s="148">
        <v>1.8</v>
      </c>
      <c r="AH17" s="148">
        <v>26.83</v>
      </c>
    </row>
    <row r="18" ht="24" customHeight="1" spans="1:34">
      <c r="A18" s="147" t="s">
        <v>87</v>
      </c>
      <c r="B18" s="147" t="s">
        <v>109</v>
      </c>
      <c r="C18" s="147" t="s">
        <v>85</v>
      </c>
      <c r="D18" s="147" t="s">
        <v>110</v>
      </c>
      <c r="E18" s="148">
        <v>41.68</v>
      </c>
      <c r="F18" s="148">
        <v>1.8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  <c r="L18" s="148">
        <v>0</v>
      </c>
      <c r="M18" s="148">
        <v>0</v>
      </c>
      <c r="N18" s="148">
        <v>0</v>
      </c>
      <c r="O18" s="148">
        <v>1.8</v>
      </c>
      <c r="P18" s="148">
        <v>0</v>
      </c>
      <c r="Q18" s="148">
        <v>0</v>
      </c>
      <c r="R18" s="148">
        <v>0</v>
      </c>
      <c r="S18" s="148">
        <v>0</v>
      </c>
      <c r="T18" s="148">
        <v>1.55</v>
      </c>
      <c r="U18" s="148">
        <v>1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8">
        <v>1.24</v>
      </c>
      <c r="AB18" s="148">
        <v>2.59</v>
      </c>
      <c r="AC18" s="148">
        <v>1</v>
      </c>
      <c r="AD18" s="148">
        <v>0</v>
      </c>
      <c r="AE18" s="148">
        <v>0</v>
      </c>
      <c r="AF18" s="148">
        <v>2.07</v>
      </c>
      <c r="AG18" s="148">
        <v>1.8</v>
      </c>
      <c r="AH18" s="148">
        <v>26.83</v>
      </c>
    </row>
    <row r="19" ht="24" customHeight="1" spans="1:34">
      <c r="A19" s="147" t="s">
        <v>119</v>
      </c>
      <c r="B19" s="147"/>
      <c r="C19" s="147"/>
      <c r="D19" s="147" t="s">
        <v>120</v>
      </c>
      <c r="E19" s="148">
        <v>91.6</v>
      </c>
      <c r="F19" s="148">
        <v>0</v>
      </c>
      <c r="G19" s="148">
        <v>0</v>
      </c>
      <c r="H19" s="148">
        <v>0</v>
      </c>
      <c r="I19" s="148">
        <v>0</v>
      </c>
      <c r="J19" s="148">
        <v>0</v>
      </c>
      <c r="K19" s="148">
        <v>0</v>
      </c>
      <c r="L19" s="148">
        <v>0</v>
      </c>
      <c r="M19" s="148">
        <v>0</v>
      </c>
      <c r="N19" s="148">
        <v>0</v>
      </c>
      <c r="O19" s="148">
        <v>0</v>
      </c>
      <c r="P19" s="148">
        <v>0</v>
      </c>
      <c r="Q19" s="148">
        <v>0</v>
      </c>
      <c r="R19" s="148">
        <v>0</v>
      </c>
      <c r="S19" s="148">
        <v>0</v>
      </c>
      <c r="T19" s="148">
        <v>24.29</v>
      </c>
      <c r="U19" s="148">
        <v>0</v>
      </c>
      <c r="V19" s="148">
        <v>0</v>
      </c>
      <c r="W19" s="148">
        <v>0</v>
      </c>
      <c r="X19" s="148">
        <v>0</v>
      </c>
      <c r="Y19" s="148">
        <v>0</v>
      </c>
      <c r="Z19" s="148">
        <v>0</v>
      </c>
      <c r="AA19" s="148">
        <v>19.43</v>
      </c>
      <c r="AB19" s="148">
        <v>40.48</v>
      </c>
      <c r="AC19" s="148">
        <v>0</v>
      </c>
      <c r="AD19" s="148">
        <v>0</v>
      </c>
      <c r="AE19" s="148">
        <v>0</v>
      </c>
      <c r="AF19" s="148">
        <v>0</v>
      </c>
      <c r="AG19" s="148">
        <v>7.4</v>
      </c>
      <c r="AH19" s="148">
        <v>0</v>
      </c>
    </row>
    <row r="20" ht="24" customHeight="1" spans="1:34">
      <c r="A20" s="147" t="s">
        <v>121</v>
      </c>
      <c r="B20" s="147" t="s">
        <v>85</v>
      </c>
      <c r="C20" s="147"/>
      <c r="D20" s="147" t="s">
        <v>122</v>
      </c>
      <c r="E20" s="148">
        <v>91.6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0</v>
      </c>
      <c r="P20" s="148">
        <v>0</v>
      </c>
      <c r="Q20" s="148">
        <v>0</v>
      </c>
      <c r="R20" s="148">
        <v>0</v>
      </c>
      <c r="S20" s="148">
        <v>0</v>
      </c>
      <c r="T20" s="148">
        <v>24.29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8">
        <v>19.43</v>
      </c>
      <c r="AB20" s="148">
        <v>40.48</v>
      </c>
      <c r="AC20" s="148">
        <v>0</v>
      </c>
      <c r="AD20" s="148">
        <v>0</v>
      </c>
      <c r="AE20" s="148">
        <v>0</v>
      </c>
      <c r="AF20" s="148">
        <v>0</v>
      </c>
      <c r="AG20" s="148">
        <v>7.4</v>
      </c>
      <c r="AH20" s="148">
        <v>0</v>
      </c>
    </row>
    <row r="21" ht="24" customHeight="1" spans="1:34">
      <c r="A21" s="147" t="s">
        <v>123</v>
      </c>
      <c r="B21" s="147" t="s">
        <v>88</v>
      </c>
      <c r="C21" s="147" t="s">
        <v>93</v>
      </c>
      <c r="D21" s="147" t="s">
        <v>124</v>
      </c>
      <c r="E21" s="148">
        <v>48.27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v>0</v>
      </c>
      <c r="M21" s="148">
        <v>0</v>
      </c>
      <c r="N21" s="148">
        <v>0</v>
      </c>
      <c r="O21" s="148">
        <v>0</v>
      </c>
      <c r="P21" s="148">
        <v>0</v>
      </c>
      <c r="Q21" s="148">
        <v>0</v>
      </c>
      <c r="R21" s="148">
        <v>0</v>
      </c>
      <c r="S21" s="148">
        <v>0</v>
      </c>
      <c r="T21" s="148">
        <v>12.37</v>
      </c>
      <c r="U21" s="148">
        <v>0</v>
      </c>
      <c r="V21" s="148">
        <v>0</v>
      </c>
      <c r="W21" s="148">
        <v>0</v>
      </c>
      <c r="X21" s="148">
        <v>0</v>
      </c>
      <c r="Y21" s="148">
        <v>0</v>
      </c>
      <c r="Z21" s="148">
        <v>0</v>
      </c>
      <c r="AA21" s="148">
        <v>9.89</v>
      </c>
      <c r="AB21" s="148">
        <v>20.61</v>
      </c>
      <c r="AC21" s="148">
        <v>0</v>
      </c>
      <c r="AD21" s="148">
        <v>0</v>
      </c>
      <c r="AE21" s="148">
        <v>0</v>
      </c>
      <c r="AF21" s="148">
        <v>0</v>
      </c>
      <c r="AG21" s="148">
        <v>5.4</v>
      </c>
      <c r="AH21" s="148">
        <v>0</v>
      </c>
    </row>
    <row r="22" ht="24" customHeight="1" spans="1:34">
      <c r="A22" s="147" t="s">
        <v>123</v>
      </c>
      <c r="B22" s="147" t="s">
        <v>88</v>
      </c>
      <c r="C22" s="147" t="s">
        <v>125</v>
      </c>
      <c r="D22" s="147" t="s">
        <v>126</v>
      </c>
      <c r="E22" s="148">
        <v>43.33</v>
      </c>
      <c r="F22" s="148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  <c r="P22" s="148">
        <v>0</v>
      </c>
      <c r="Q22" s="148">
        <v>0</v>
      </c>
      <c r="R22" s="148">
        <v>0</v>
      </c>
      <c r="S22" s="148">
        <v>0</v>
      </c>
      <c r="T22" s="148">
        <v>11.92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8">
        <v>9.54</v>
      </c>
      <c r="AB22" s="148">
        <v>19.87</v>
      </c>
      <c r="AC22" s="148">
        <v>0</v>
      </c>
      <c r="AD22" s="148">
        <v>0</v>
      </c>
      <c r="AE22" s="148">
        <v>0</v>
      </c>
      <c r="AF22" s="148">
        <v>0</v>
      </c>
      <c r="AG22" s="148">
        <v>2</v>
      </c>
      <c r="AH22" s="148">
        <v>0</v>
      </c>
    </row>
    <row r="23" ht="24" customHeight="1"/>
    <row r="24" ht="24" customHeight="1"/>
    <row r="25" ht="24" customHeight="1"/>
    <row r="26" ht="24" customHeight="1"/>
    <row r="27" ht="24" customHeight="1"/>
  </sheetData>
  <sheetProtection formatCells="0" formatColumns="0" formatRows="0"/>
  <mergeCells count="31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</mergeCells>
  <pageMargins left="0.75" right="0.75" top="1" bottom="1" header="0.5" footer="0.5"/>
  <pageSetup paperSize="9" scale="45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showGridLines="0" showZeros="0" tabSelected="1" workbookViewId="0">
      <selection activeCell="I10" sqref="I10"/>
    </sheetView>
  </sheetViews>
  <sheetFormatPr defaultColWidth="9.33333333333333" defaultRowHeight="12"/>
  <cols>
    <col min="2" max="2" width="8.16666666666667" customWidth="1"/>
    <col min="3" max="3" width="6" customWidth="1"/>
    <col min="4" max="4" width="22.1666666666667" customWidth="1"/>
    <col min="5" max="5" width="15.3333333333333" customWidth="1"/>
    <col min="6" max="16" width="12.5" customWidth="1"/>
  </cols>
  <sheetData>
    <row r="1" ht="15.75" customHeight="1" spans="1:16">
      <c r="A1" s="3" t="s">
        <v>230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37"/>
    </row>
    <row r="2" ht="30" customHeight="1" spans="1:16">
      <c r="A2" s="118" t="s">
        <v>231</v>
      </c>
      <c r="B2" s="119"/>
      <c r="C2" s="119"/>
      <c r="D2" s="119"/>
      <c r="E2" s="119"/>
      <c r="F2" s="119"/>
      <c r="G2" s="119"/>
      <c r="H2" s="119"/>
      <c r="I2" s="138"/>
      <c r="J2" s="138"/>
      <c r="K2" s="138"/>
      <c r="L2" s="138"/>
      <c r="M2" s="138"/>
      <c r="N2" s="138"/>
      <c r="O2" s="138"/>
      <c r="P2" s="138"/>
    </row>
    <row r="3" ht="19.5" customHeight="1" spans="1:16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39" t="s">
        <v>140</v>
      </c>
    </row>
    <row r="4" ht="24.75" customHeight="1" spans="1:16">
      <c r="A4" s="120" t="s">
        <v>77</v>
      </c>
      <c r="B4" s="121"/>
      <c r="C4" s="122"/>
      <c r="D4" s="123" t="s">
        <v>141</v>
      </c>
      <c r="E4" s="124" t="s">
        <v>50</v>
      </c>
      <c r="F4" s="125" t="s">
        <v>198</v>
      </c>
      <c r="G4" s="126" t="s">
        <v>199</v>
      </c>
      <c r="H4" s="123" t="s">
        <v>200</v>
      </c>
      <c r="I4" s="123" t="s">
        <v>201</v>
      </c>
      <c r="J4" s="123" t="s">
        <v>202</v>
      </c>
      <c r="K4" s="123" t="s">
        <v>203</v>
      </c>
      <c r="L4" s="123" t="s">
        <v>162</v>
      </c>
      <c r="M4" s="129" t="s">
        <v>204</v>
      </c>
      <c r="N4" s="129" t="s">
        <v>205</v>
      </c>
      <c r="O4" s="129" t="s">
        <v>206</v>
      </c>
      <c r="P4" s="129" t="s">
        <v>207</v>
      </c>
    </row>
    <row r="5" ht="24.75" customHeight="1" spans="1:16">
      <c r="A5" s="127" t="s">
        <v>79</v>
      </c>
      <c r="B5" s="127" t="s">
        <v>80</v>
      </c>
      <c r="C5" s="128" t="s">
        <v>81</v>
      </c>
      <c r="D5" s="123"/>
      <c r="E5" s="129"/>
      <c r="F5" s="130"/>
      <c r="G5" s="131"/>
      <c r="H5" s="123"/>
      <c r="I5" s="123"/>
      <c r="J5" s="123"/>
      <c r="K5" s="123"/>
      <c r="L5" s="123"/>
      <c r="M5" s="129"/>
      <c r="N5" s="129"/>
      <c r="O5" s="129"/>
      <c r="P5" s="129"/>
    </row>
    <row r="6" s="36" customFormat="1" ht="22.5" customHeight="1" spans="1:16">
      <c r="A6" s="132" t="s">
        <v>82</v>
      </c>
      <c r="B6" s="132" t="s">
        <v>93</v>
      </c>
      <c r="C6" s="132"/>
      <c r="D6" s="132" t="s">
        <v>195</v>
      </c>
      <c r="E6" s="133">
        <f t="shared" ref="E6:E8" si="0">SUM(F6:P6)</f>
        <v>14.16</v>
      </c>
      <c r="F6" s="134">
        <v>0.46</v>
      </c>
      <c r="G6" s="135">
        <v>13.7</v>
      </c>
      <c r="H6" s="135"/>
      <c r="I6" s="135"/>
      <c r="J6" s="135"/>
      <c r="K6" s="135"/>
      <c r="L6" s="135"/>
      <c r="M6" s="135"/>
      <c r="N6" s="135"/>
      <c r="O6" s="135"/>
      <c r="P6" s="140"/>
    </row>
    <row r="7" ht="22.5" customHeight="1" spans="1:16">
      <c r="A7" s="136">
        <v>208</v>
      </c>
      <c r="B7" s="132" t="s">
        <v>93</v>
      </c>
      <c r="C7" s="132" t="s">
        <v>89</v>
      </c>
      <c r="D7" s="85" t="s">
        <v>97</v>
      </c>
      <c r="E7" s="133">
        <f t="shared" si="0"/>
        <v>10.42</v>
      </c>
      <c r="F7" s="136">
        <v>0.46</v>
      </c>
      <c r="G7" s="136">
        <v>9.96</v>
      </c>
      <c r="H7" s="136"/>
      <c r="I7" s="136"/>
      <c r="J7" s="136"/>
      <c r="K7" s="136"/>
      <c r="L7" s="136"/>
      <c r="M7" s="141"/>
      <c r="N7" s="136"/>
      <c r="O7" s="136"/>
      <c r="P7" s="141"/>
    </row>
    <row r="8" ht="22.5" customHeight="1" spans="1:16">
      <c r="A8" s="136">
        <v>208</v>
      </c>
      <c r="B8" s="132" t="s">
        <v>93</v>
      </c>
      <c r="C8" s="132" t="s">
        <v>85</v>
      </c>
      <c r="D8" s="85" t="s">
        <v>98</v>
      </c>
      <c r="E8" s="133">
        <f t="shared" si="0"/>
        <v>3.74</v>
      </c>
      <c r="F8" s="136"/>
      <c r="G8" s="136">
        <v>3.74</v>
      </c>
      <c r="H8" s="136"/>
      <c r="I8" s="136"/>
      <c r="J8" s="141"/>
      <c r="K8" s="141"/>
      <c r="L8" s="141"/>
      <c r="M8" s="141"/>
      <c r="N8" s="141"/>
      <c r="O8" s="141"/>
      <c r="P8" s="141"/>
    </row>
    <row r="9" ht="22.5" customHeight="1"/>
    <row r="10" ht="22.5" customHeight="1"/>
    <row r="11" ht="22.5" customHeight="1"/>
    <row r="12" ht="22.5" customHeight="1"/>
  </sheetData>
  <sheetProtection formatCells="0" formatColumns="0" formatRows="0"/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75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9"/>
  <sheetViews>
    <sheetView showGridLines="0" showZeros="0" workbookViewId="0">
      <selection activeCell="J11" sqref="J11"/>
    </sheetView>
  </sheetViews>
  <sheetFormatPr defaultColWidth="9.16666666666667" defaultRowHeight="11.5"/>
  <cols>
    <col min="1" max="3" width="5.66666666666667" style="105" customWidth="1"/>
    <col min="4" max="4" width="21.3333333333333" style="105" customWidth="1"/>
    <col min="5" max="5" width="19" style="105" customWidth="1"/>
    <col min="6" max="6" width="14.3333333333333" style="105" customWidth="1"/>
    <col min="7" max="7" width="16.8333333333333" style="105" customWidth="1"/>
    <col min="8" max="8" width="17" style="105" customWidth="1"/>
    <col min="9" max="9" width="14.5" style="105" customWidth="1"/>
    <col min="10" max="10" width="28.1666666666667" style="105" customWidth="1"/>
    <col min="11" max="11" width="18.3333333333333" style="105" customWidth="1"/>
    <col min="12" max="16384" width="8" style="105" customWidth="1"/>
  </cols>
  <sheetData>
    <row r="1" ht="21" customHeight="1" spans="1:251">
      <c r="A1" s="3" t="s">
        <v>232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ht="36.75" customHeight="1" spans="1:251">
      <c r="A2" s="106" t="s">
        <v>233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ht="21.75" customHeight="1" spans="1:25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64" t="s">
        <v>2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ht="18.75" customHeight="1" spans="1:251">
      <c r="A4" s="42" t="s">
        <v>77</v>
      </c>
      <c r="B4" s="42"/>
      <c r="C4" s="42"/>
      <c r="D4" s="42"/>
      <c r="E4" s="109" t="s">
        <v>234</v>
      </c>
      <c r="F4" s="42" t="s">
        <v>142</v>
      </c>
      <c r="G4" s="42"/>
      <c r="H4" s="42"/>
      <c r="I4" s="110"/>
      <c r="J4" s="46" t="s">
        <v>143</v>
      </c>
      <c r="K4" s="46" t="s">
        <v>144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ht="20.1" customHeight="1" spans="1:251">
      <c r="A5" s="110" t="s">
        <v>222</v>
      </c>
      <c r="B5" s="111"/>
      <c r="C5" s="109"/>
      <c r="D5" s="46" t="s">
        <v>78</v>
      </c>
      <c r="E5" s="109"/>
      <c r="F5" s="42" t="s">
        <v>58</v>
      </c>
      <c r="G5" s="42" t="s">
        <v>146</v>
      </c>
      <c r="H5" s="42" t="s">
        <v>147</v>
      </c>
      <c r="I5" s="42" t="s">
        <v>148</v>
      </c>
      <c r="J5" s="49"/>
      <c r="K5" s="49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ht="23.25" customHeight="1" spans="1:251">
      <c r="A6" s="42" t="s">
        <v>79</v>
      </c>
      <c r="B6" s="42" t="s">
        <v>80</v>
      </c>
      <c r="C6" s="42" t="s">
        <v>81</v>
      </c>
      <c r="D6" s="112"/>
      <c r="E6" s="109"/>
      <c r="F6" s="42"/>
      <c r="G6" s="42"/>
      <c r="H6" s="42"/>
      <c r="I6" s="42"/>
      <c r="J6" s="112"/>
      <c r="K6" s="112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="104" customFormat="1" ht="26.25" customHeight="1" spans="1:251">
      <c r="A7" s="113"/>
      <c r="B7" s="113"/>
      <c r="C7" s="113"/>
      <c r="D7" s="113"/>
      <c r="E7" s="114"/>
      <c r="F7" s="115"/>
      <c r="G7" s="116"/>
      <c r="H7" s="116"/>
      <c r="I7" s="116"/>
      <c r="J7" s="114"/>
      <c r="K7" s="114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</row>
    <row r="8" ht="30" customHeight="1" spans="1:251">
      <c r="A8" s="36"/>
      <c r="B8" s="104"/>
      <c r="C8" s="104"/>
      <c r="D8" s="36"/>
      <c r="E8"/>
      <c r="F8" s="36"/>
      <c r="G8"/>
      <c r="H8" s="36"/>
      <c r="I8" s="104"/>
      <c r="J8" s="104"/>
      <c r="K8" s="10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ht="30" customHeight="1" spans="1:251">
      <c r="A9" s="36"/>
      <c r="B9" s="36"/>
      <c r="C9"/>
      <c r="D9" s="36"/>
      <c r="E9" s="36"/>
      <c r="F9" s="36"/>
      <c r="G9"/>
      <c r="H9" s="36"/>
      <c r="I9" s="36"/>
      <c r="J9" s="36"/>
      <c r="K9" s="36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ht="30" customHeight="1" spans="1:251">
      <c r="A10"/>
      <c r="B10" s="36"/>
      <c r="C10" s="36"/>
      <c r="D10" s="36"/>
      <c r="E10" s="36"/>
      <c r="F10"/>
      <c r="G10"/>
      <c r="H10"/>
      <c r="I10" s="36"/>
      <c r="J10" s="36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ht="30" customHeight="1" spans="1:251">
      <c r="A11"/>
      <c r="B11"/>
      <c r="C11"/>
      <c r="D11" s="36"/>
      <c r="E11" s="36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ht="30" customHeight="1" spans="1:251">
      <c r="A12"/>
      <c r="B12"/>
      <c r="C12"/>
      <c r="D12" s="36"/>
      <c r="E12" s="36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ht="30" customHeight="1" spans="1:251">
      <c r="A13"/>
      <c r="B13"/>
      <c r="C13"/>
      <c r="D13" s="36"/>
      <c r="E13" s="36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ht="30" customHeight="1" spans="1:25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ht="30" customHeight="1" spans="1:25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ht="30" customHeight="1" spans="1:25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ht="30" customHeight="1" spans="1:25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ht="30" customHeight="1" spans="1:25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ht="23.25" customHeight="1" spans="1:25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</sheetData>
  <sheetProtection formatCells="0" formatColumns="0" formatRows="0"/>
  <mergeCells count="12">
    <mergeCell ref="A3:I3"/>
    <mergeCell ref="A4:D4"/>
    <mergeCell ref="F4:I4"/>
    <mergeCell ref="A5:C5"/>
    <mergeCell ref="D5:D6"/>
    <mergeCell ref="E4:E6"/>
    <mergeCell ref="F5:F6"/>
    <mergeCell ref="G5:G6"/>
    <mergeCell ref="H5:H6"/>
    <mergeCell ref="I5:I6"/>
    <mergeCell ref="J4:J6"/>
    <mergeCell ref="K4:K6"/>
  </mergeCells>
  <pageMargins left="0.709722222222222" right="0.709722222222222" top="0.629861111111111" bottom="0.75" header="0.309722222222222" footer="0.309722222222222"/>
  <pageSetup paperSize="9" scale="90" orientation="landscape" horizontalDpi="600" vertic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showGridLines="0" showZeros="0" workbookViewId="0">
      <selection activeCell="K15" sqref="K15"/>
    </sheetView>
  </sheetViews>
  <sheetFormatPr defaultColWidth="9.16666666666667" defaultRowHeight="12.75" customHeight="1"/>
  <cols>
    <col min="1" max="1" width="9.5" style="93" customWidth="1"/>
    <col min="2" max="2" width="7" style="93" customWidth="1"/>
    <col min="3" max="3" width="5.5" style="93" customWidth="1"/>
    <col min="4" max="4" width="35.8333333333333" style="93" customWidth="1"/>
    <col min="5" max="5" width="22.6666666666667" style="93" customWidth="1"/>
    <col min="6" max="9" width="12" style="93" customWidth="1"/>
    <col min="10" max="10" width="16.5" style="93" customWidth="1"/>
    <col min="11" max="11" width="16.3333333333333" style="93" customWidth="1"/>
    <col min="12" max="247" width="9.16666666666667" style="93" customWidth="1"/>
    <col min="248" max="16384" width="9.16666666666667" style="93"/>
  </cols>
  <sheetData>
    <row r="1" ht="19.5" customHeight="1" spans="1:12">
      <c r="A1" s="3" t="s">
        <v>235</v>
      </c>
      <c r="B1"/>
      <c r="C1"/>
      <c r="D1"/>
      <c r="E1"/>
      <c r="F1"/>
      <c r="G1"/>
      <c r="H1"/>
      <c r="I1"/>
      <c r="J1"/>
      <c r="K1"/>
      <c r="L1"/>
    </row>
    <row r="2" ht="37.5" customHeight="1" spans="1:12">
      <c r="A2" s="94" t="s">
        <v>236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/>
    </row>
    <row r="3" ht="21.75" customHeight="1" spans="1:12">
      <c r="A3"/>
      <c r="B3" s="96"/>
      <c r="C3" s="96"/>
      <c r="D3" s="96"/>
      <c r="E3" s="96"/>
      <c r="F3" s="96"/>
      <c r="G3" s="96"/>
      <c r="H3" s="96"/>
      <c r="I3" s="96"/>
      <c r="J3" s="96"/>
      <c r="K3" s="64" t="s">
        <v>2</v>
      </c>
      <c r="L3"/>
    </row>
    <row r="4" ht="26.25" customHeight="1" spans="1:12">
      <c r="A4" s="72" t="s">
        <v>77</v>
      </c>
      <c r="B4" s="72"/>
      <c r="C4" s="73"/>
      <c r="D4" s="74" t="s">
        <v>141</v>
      </c>
      <c r="E4" s="74" t="s">
        <v>50</v>
      </c>
      <c r="F4" s="72" t="s">
        <v>142</v>
      </c>
      <c r="G4" s="75"/>
      <c r="H4" s="75"/>
      <c r="I4" s="75"/>
      <c r="J4" s="87" t="s">
        <v>143</v>
      </c>
      <c r="K4" s="101" t="s">
        <v>144</v>
      </c>
      <c r="L4"/>
    </row>
    <row r="5" ht="38.25" customHeight="1" spans="1:12">
      <c r="A5" s="76" t="s">
        <v>79</v>
      </c>
      <c r="B5" s="76" t="s">
        <v>80</v>
      </c>
      <c r="C5" s="76" t="s">
        <v>81</v>
      </c>
      <c r="D5" s="77"/>
      <c r="E5" s="77"/>
      <c r="F5" s="78" t="s">
        <v>58</v>
      </c>
      <c r="G5" s="79" t="s">
        <v>146</v>
      </c>
      <c r="H5" s="80" t="s">
        <v>147</v>
      </c>
      <c r="I5" s="88" t="s">
        <v>148</v>
      </c>
      <c r="J5" s="89"/>
      <c r="K5" s="102"/>
      <c r="L5"/>
    </row>
    <row r="6" s="92" customFormat="1" ht="24" customHeight="1" spans="1:12">
      <c r="A6" s="97"/>
      <c r="B6" s="97"/>
      <c r="C6" s="97"/>
      <c r="D6" s="97"/>
      <c r="E6" s="98"/>
      <c r="F6" s="98"/>
      <c r="G6" s="98"/>
      <c r="H6" s="98"/>
      <c r="I6" s="98"/>
      <c r="J6" s="98"/>
      <c r="K6" s="103"/>
      <c r="L6" s="36"/>
    </row>
    <row r="7" customHeight="1" spans="1:12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/>
    </row>
    <row r="8" customHeight="1" spans="1:12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/>
    </row>
    <row r="9" customHeight="1" spans="1:12">
      <c r="A9" s="99"/>
      <c r="B9" s="99"/>
      <c r="C9" s="99"/>
      <c r="D9" s="99"/>
      <c r="E9"/>
      <c r="F9"/>
      <c r="G9"/>
      <c r="H9"/>
      <c r="I9"/>
      <c r="J9" s="99"/>
      <c r="K9" s="99"/>
      <c r="L9" s="99"/>
    </row>
    <row r="10" customHeight="1" spans="1:12">
      <c r="A10" s="100"/>
      <c r="B10" s="99"/>
      <c r="C10" s="99"/>
      <c r="D10" s="99"/>
      <c r="E10" s="99"/>
      <c r="F10" s="99"/>
      <c r="G10" s="99"/>
      <c r="H10" s="99"/>
      <c r="I10" s="99"/>
      <c r="J10" s="99"/>
      <c r="K10"/>
      <c r="L10" s="99"/>
    </row>
    <row r="11" customHeight="1" spans="1:12">
      <c r="A11" s="100"/>
      <c r="B11" s="99"/>
      <c r="C11" s="99"/>
      <c r="D11" s="99"/>
      <c r="E11" s="99"/>
      <c r="F11"/>
      <c r="G11"/>
      <c r="H11"/>
      <c r="I11"/>
      <c r="J11"/>
      <c r="K11" s="99"/>
      <c r="L11" s="99"/>
    </row>
    <row r="12" customHeight="1" spans="1:12">
      <c r="A12" s="100"/>
      <c r="B12" s="99"/>
      <c r="C12" s="99"/>
      <c r="D12" s="99"/>
      <c r="E12" s="99"/>
      <c r="F12"/>
      <c r="G12"/>
      <c r="H12"/>
      <c r="I12"/>
      <c r="J12"/>
      <c r="K12" s="99"/>
      <c r="L12" s="99"/>
    </row>
    <row r="13" customHeight="1" spans="1:12">
      <c r="A13" s="100"/>
      <c r="B13" s="99"/>
      <c r="C13"/>
      <c r="D13" s="99"/>
      <c r="E13" s="99"/>
      <c r="F13"/>
      <c r="G13"/>
      <c r="H13"/>
      <c r="I13"/>
      <c r="J13"/>
      <c r="K13" s="99"/>
      <c r="L13"/>
    </row>
    <row r="14" customHeight="1" spans="1:12">
      <c r="A14" s="100"/>
      <c r="B14" s="99"/>
      <c r="C14" s="99"/>
      <c r="D14" s="99"/>
      <c r="E14" s="99"/>
      <c r="F14"/>
      <c r="G14"/>
      <c r="H14"/>
      <c r="I14"/>
      <c r="J14"/>
      <c r="K14" s="99"/>
      <c r="L14"/>
    </row>
    <row r="15" customHeight="1" spans="1:12">
      <c r="A15" s="100"/>
      <c r="B15" s="99"/>
      <c r="C15" s="99"/>
      <c r="D15" s="99"/>
      <c r="E15" s="99"/>
      <c r="F15"/>
      <c r="G15"/>
      <c r="H15"/>
      <c r="I15"/>
      <c r="J15"/>
      <c r="K15"/>
      <c r="L15"/>
    </row>
    <row r="16" customHeight="1" spans="1:12">
      <c r="A16" s="100"/>
      <c r="B16" s="100"/>
      <c r="C16" s="100"/>
      <c r="D16" s="99"/>
      <c r="E16" s="99"/>
      <c r="F16"/>
      <c r="G16" s="99"/>
      <c r="H16"/>
      <c r="I16"/>
      <c r="J16"/>
      <c r="K16"/>
      <c r="L16"/>
    </row>
    <row r="17" customHeight="1" spans="1:12">
      <c r="A17" s="100"/>
      <c r="B17" s="100"/>
      <c r="C17" s="100"/>
      <c r="D17" s="99"/>
      <c r="E17" s="99"/>
      <c r="F17"/>
      <c r="G17"/>
      <c r="H17"/>
      <c r="I17"/>
      <c r="J17"/>
      <c r="K17"/>
      <c r="L17"/>
    </row>
    <row r="18" customHeight="1" spans="1:12">
      <c r="A18" s="100"/>
      <c r="B18" s="100"/>
      <c r="C18" s="100"/>
      <c r="D18" s="99"/>
      <c r="E18" s="99"/>
      <c r="F18"/>
      <c r="G18"/>
      <c r="H18"/>
      <c r="I18"/>
      <c r="J18"/>
      <c r="K18"/>
      <c r="L18"/>
    </row>
    <row r="19" customHeight="1" spans="1:12">
      <c r="A19" s="100"/>
      <c r="B19" s="100"/>
      <c r="C19" s="100"/>
      <c r="D19" s="100"/>
      <c r="E19" s="99"/>
      <c r="F19"/>
      <c r="G19"/>
      <c r="H19"/>
      <c r="I19"/>
      <c r="J19"/>
      <c r="K19"/>
      <c r="L19"/>
    </row>
    <row r="20" customHeight="1" spans="1:12">
      <c r="A20" s="100"/>
      <c r="B20" s="100"/>
      <c r="C20" s="100"/>
      <c r="D20" s="100"/>
      <c r="E20" s="99"/>
      <c r="F20"/>
      <c r="G20"/>
      <c r="H20"/>
      <c r="I20"/>
      <c r="J20"/>
      <c r="K20"/>
      <c r="L20"/>
    </row>
    <row r="21" ht="24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ht="24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ht="24" customHeight="1" spans="1:12">
      <c r="A23"/>
      <c r="B23"/>
      <c r="C23"/>
      <c r="D23"/>
      <c r="E23"/>
      <c r="F23"/>
      <c r="G23"/>
      <c r="H23"/>
      <c r="I23"/>
      <c r="J23"/>
      <c r="K23"/>
      <c r="L23"/>
    </row>
  </sheetData>
  <sheetProtection formatCells="0" formatColumns="0" formatRows="0"/>
  <mergeCells count="4">
    <mergeCell ref="D4:D5"/>
    <mergeCell ref="E4:E5"/>
    <mergeCell ref="J4:J5"/>
    <mergeCell ref="K4:K5"/>
  </mergeCells>
  <printOptions horizontalCentered="1"/>
  <pageMargins left="0.349305555555556" right="0.349305555555556" top="0.589583333333333" bottom="0.589583333333333" header="0.5" footer="0.5"/>
  <pageSetup paperSize="9" scale="75" orientation="landscape" blackAndWhite="1" horizontalDpi="200" verticalDpi="3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"/>
  <sheetViews>
    <sheetView showGridLines="0" showZeros="0" workbookViewId="0">
      <selection activeCell="I8" sqref="I8"/>
    </sheetView>
  </sheetViews>
  <sheetFormatPr defaultColWidth="9.16666666666667" defaultRowHeight="12.75" customHeight="1"/>
  <cols>
    <col min="1" max="1" width="9" style="68" customWidth="1"/>
    <col min="2" max="2" width="7.5" style="68" customWidth="1"/>
    <col min="3" max="3" width="5.33333333333333" style="68" customWidth="1"/>
    <col min="4" max="4" width="22.5" style="68" customWidth="1"/>
    <col min="5" max="5" width="25.3333333333333" style="68" customWidth="1"/>
    <col min="6" max="10" width="18" style="68" customWidth="1"/>
    <col min="11" max="11" width="16.8333333333333" style="68" customWidth="1"/>
    <col min="12" max="246" width="9.16666666666667" style="68" customWidth="1"/>
    <col min="247" max="16384" width="9.16666666666667" style="68"/>
  </cols>
  <sheetData>
    <row r="1" ht="15" customHeight="1" spans="1:11">
      <c r="A1" s="3" t="s">
        <v>237</v>
      </c>
      <c r="B1"/>
      <c r="C1"/>
      <c r="D1"/>
      <c r="E1"/>
      <c r="F1"/>
      <c r="G1"/>
      <c r="H1"/>
      <c r="I1"/>
      <c r="J1"/>
      <c r="K1"/>
    </row>
    <row r="2" ht="27" customHeight="1" spans="1:11">
      <c r="A2" s="69" t="s">
        <v>238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ht="21" customHeight="1" spans="1:11">
      <c r="A3" s="71"/>
      <c r="B3" s="71"/>
      <c r="C3" s="71"/>
      <c r="D3" s="71"/>
      <c r="E3" s="71"/>
      <c r="F3" s="71"/>
      <c r="G3" s="71"/>
      <c r="H3"/>
      <c r="I3"/>
      <c r="J3"/>
      <c r="K3" s="64" t="s">
        <v>2</v>
      </c>
    </row>
    <row r="4" ht="31.5" customHeight="1" spans="1:11">
      <c r="A4" s="72" t="s">
        <v>77</v>
      </c>
      <c r="B4" s="72"/>
      <c r="C4" s="73"/>
      <c r="D4" s="74" t="s">
        <v>141</v>
      </c>
      <c r="E4" s="74" t="s">
        <v>50</v>
      </c>
      <c r="F4" s="72" t="s">
        <v>142</v>
      </c>
      <c r="G4" s="75"/>
      <c r="H4" s="75"/>
      <c r="I4" s="75"/>
      <c r="J4" s="87" t="s">
        <v>143</v>
      </c>
      <c r="K4" s="74" t="s">
        <v>144</v>
      </c>
    </row>
    <row r="5" ht="30.75" customHeight="1" spans="1:11">
      <c r="A5" s="76" t="s">
        <v>79</v>
      </c>
      <c r="B5" s="76" t="s">
        <v>80</v>
      </c>
      <c r="C5" s="76" t="s">
        <v>81</v>
      </c>
      <c r="D5" s="77"/>
      <c r="E5" s="77"/>
      <c r="F5" s="78" t="s">
        <v>58</v>
      </c>
      <c r="G5" s="79" t="s">
        <v>146</v>
      </c>
      <c r="H5" s="80" t="s">
        <v>147</v>
      </c>
      <c r="I5" s="88" t="s">
        <v>148</v>
      </c>
      <c r="J5" s="89"/>
      <c r="K5" s="77"/>
    </row>
    <row r="6" s="67" customFormat="1" ht="23.25" customHeight="1" spans="1:11">
      <c r="A6" s="81"/>
      <c r="B6" s="81"/>
      <c r="C6" s="82"/>
      <c r="D6" s="81" t="s">
        <v>58</v>
      </c>
      <c r="E6" s="83">
        <v>3936.89</v>
      </c>
      <c r="F6" s="83">
        <v>3246.95</v>
      </c>
      <c r="G6" s="83">
        <f>2855.34+G12+G13</f>
        <v>2879.36</v>
      </c>
      <c r="H6" s="83">
        <f>341.08+H12+H13</f>
        <v>353.43</v>
      </c>
      <c r="I6" s="83">
        <v>14.16</v>
      </c>
      <c r="J6" s="83">
        <v>689.94</v>
      </c>
      <c r="K6" s="90">
        <v>0</v>
      </c>
    </row>
    <row r="7" ht="23.25" customHeight="1" spans="1:11">
      <c r="A7" s="81" t="s">
        <v>82</v>
      </c>
      <c r="B7" s="81"/>
      <c r="C7" s="82"/>
      <c r="D7" s="81" t="s">
        <v>83</v>
      </c>
      <c r="E7" s="84">
        <v>1844.84</v>
      </c>
      <c r="F7" s="84">
        <v>1298.66</v>
      </c>
      <c r="G7" s="84">
        <v>1077.64</v>
      </c>
      <c r="H7" s="84">
        <v>221.02</v>
      </c>
      <c r="I7" s="84">
        <v>0</v>
      </c>
      <c r="J7" s="84">
        <v>546.18</v>
      </c>
      <c r="K7" s="91">
        <v>0</v>
      </c>
    </row>
    <row r="8" ht="23.25" customHeight="1" spans="1:11">
      <c r="A8" s="81" t="s">
        <v>84</v>
      </c>
      <c r="B8" s="81" t="s">
        <v>85</v>
      </c>
      <c r="C8" s="82"/>
      <c r="D8" s="81" t="s">
        <v>86</v>
      </c>
      <c r="E8" s="84">
        <v>549.04</v>
      </c>
      <c r="F8" s="84">
        <v>492.43</v>
      </c>
      <c r="G8" s="84">
        <v>363.72</v>
      </c>
      <c r="H8" s="84">
        <v>128.71</v>
      </c>
      <c r="I8" s="84">
        <v>0</v>
      </c>
      <c r="J8" s="84">
        <v>56.61</v>
      </c>
      <c r="K8" s="91">
        <v>0</v>
      </c>
    </row>
    <row r="9" ht="23.25" customHeight="1" spans="1:11">
      <c r="A9" s="81" t="s">
        <v>87</v>
      </c>
      <c r="B9" s="81" t="s">
        <v>88</v>
      </c>
      <c r="C9" s="82" t="s">
        <v>89</v>
      </c>
      <c r="D9" s="81" t="s">
        <v>90</v>
      </c>
      <c r="E9" s="84">
        <v>314.58</v>
      </c>
      <c r="F9" s="84">
        <v>314.58</v>
      </c>
      <c r="G9" s="84">
        <v>236.2</v>
      </c>
      <c r="H9" s="84">
        <v>78.38</v>
      </c>
      <c r="I9" s="84">
        <v>0</v>
      </c>
      <c r="J9" s="84">
        <v>0</v>
      </c>
      <c r="K9" s="91">
        <v>0</v>
      </c>
    </row>
    <row r="10" ht="23.25" customHeight="1" spans="1:11">
      <c r="A10" s="81" t="s">
        <v>87</v>
      </c>
      <c r="B10" s="81" t="s">
        <v>88</v>
      </c>
      <c r="C10" s="82" t="s">
        <v>91</v>
      </c>
      <c r="D10" s="81" t="s">
        <v>92</v>
      </c>
      <c r="E10" s="84">
        <v>234.46</v>
      </c>
      <c r="F10" s="84">
        <v>177.85</v>
      </c>
      <c r="G10" s="84">
        <v>127.52</v>
      </c>
      <c r="H10" s="84">
        <v>50.33</v>
      </c>
      <c r="I10" s="84">
        <v>0</v>
      </c>
      <c r="J10" s="84">
        <v>56.61</v>
      </c>
      <c r="K10" s="91">
        <v>0</v>
      </c>
    </row>
    <row r="11" ht="23.25" customHeight="1" spans="1:11">
      <c r="A11" s="85" t="s">
        <v>84</v>
      </c>
      <c r="B11" s="85" t="s">
        <v>93</v>
      </c>
      <c r="C11" s="86"/>
      <c r="D11" s="85" t="s">
        <v>94</v>
      </c>
      <c r="E11" s="83">
        <v>409.69</v>
      </c>
      <c r="F11" s="83">
        <v>409.69</v>
      </c>
      <c r="G11" s="83">
        <v>383.18</v>
      </c>
      <c r="H11" s="83">
        <v>12.35</v>
      </c>
      <c r="I11" s="83">
        <v>14.16</v>
      </c>
      <c r="J11" s="83">
        <v>0</v>
      </c>
      <c r="K11" s="90">
        <v>0</v>
      </c>
    </row>
    <row r="12" ht="23.25" customHeight="1" spans="1:11">
      <c r="A12" s="85" t="s">
        <v>87</v>
      </c>
      <c r="B12" s="85" t="s">
        <v>95</v>
      </c>
      <c r="C12" s="86" t="s">
        <v>89</v>
      </c>
      <c r="D12" s="85" t="s">
        <v>97</v>
      </c>
      <c r="E12" s="83">
        <v>39.61</v>
      </c>
      <c r="F12" s="83">
        <v>39.61</v>
      </c>
      <c r="G12" s="83">
        <v>20.97</v>
      </c>
      <c r="H12" s="83">
        <v>8.22</v>
      </c>
      <c r="I12" s="83">
        <v>10.42</v>
      </c>
      <c r="J12" s="83"/>
      <c r="K12" s="90"/>
    </row>
    <row r="13" ht="23.25" customHeight="1" spans="1:11">
      <c r="A13" s="85" t="s">
        <v>87</v>
      </c>
      <c r="B13" s="85" t="s">
        <v>95</v>
      </c>
      <c r="C13" s="86" t="s">
        <v>85</v>
      </c>
      <c r="D13" s="85" t="s">
        <v>98</v>
      </c>
      <c r="E13" s="83">
        <v>10.92</v>
      </c>
      <c r="F13" s="83">
        <v>10.92</v>
      </c>
      <c r="G13" s="83">
        <v>3.05</v>
      </c>
      <c r="H13" s="83">
        <v>4.13</v>
      </c>
      <c r="I13" s="83">
        <v>3.74</v>
      </c>
      <c r="J13" s="83"/>
      <c r="K13" s="90"/>
    </row>
    <row r="14" ht="23.25" customHeight="1" spans="1:11">
      <c r="A14" s="81" t="s">
        <v>87</v>
      </c>
      <c r="B14" s="81" t="s">
        <v>95</v>
      </c>
      <c r="C14" s="82" t="s">
        <v>93</v>
      </c>
      <c r="D14" s="81" t="s">
        <v>96</v>
      </c>
      <c r="E14" s="84">
        <v>356.16</v>
      </c>
      <c r="F14" s="84">
        <v>356.16</v>
      </c>
      <c r="G14" s="84">
        <v>356.16</v>
      </c>
      <c r="H14" s="84">
        <v>0</v>
      </c>
      <c r="I14" s="84">
        <v>0</v>
      </c>
      <c r="J14" s="84">
        <v>0</v>
      </c>
      <c r="K14" s="91">
        <v>0</v>
      </c>
    </row>
    <row r="15" ht="23.25" customHeight="1" spans="1:11">
      <c r="A15" s="81" t="s">
        <v>84</v>
      </c>
      <c r="B15" s="81" t="s">
        <v>99</v>
      </c>
      <c r="C15" s="82"/>
      <c r="D15" s="81" t="s">
        <v>100</v>
      </c>
      <c r="E15" s="84">
        <v>589.52</v>
      </c>
      <c r="F15" s="84">
        <v>304.83</v>
      </c>
      <c r="G15" s="84">
        <v>254.2</v>
      </c>
      <c r="H15" s="84">
        <v>50.63</v>
      </c>
      <c r="I15" s="84">
        <v>0</v>
      </c>
      <c r="J15" s="84">
        <v>284.69</v>
      </c>
      <c r="K15" s="91">
        <v>0</v>
      </c>
    </row>
    <row r="16" ht="23.25" customHeight="1" spans="1:11">
      <c r="A16" s="81" t="s">
        <v>87</v>
      </c>
      <c r="B16" s="81" t="s">
        <v>101</v>
      </c>
      <c r="C16" s="82" t="s">
        <v>89</v>
      </c>
      <c r="D16" s="81" t="s">
        <v>102</v>
      </c>
      <c r="E16" s="84">
        <v>55.53</v>
      </c>
      <c r="F16" s="84">
        <v>0</v>
      </c>
      <c r="G16" s="84">
        <v>0</v>
      </c>
      <c r="H16" s="84">
        <v>0</v>
      </c>
      <c r="I16" s="84">
        <v>0</v>
      </c>
      <c r="J16" s="84">
        <v>55.53</v>
      </c>
      <c r="K16" s="91">
        <v>0</v>
      </c>
    </row>
    <row r="17" ht="23.25" customHeight="1" spans="1:11">
      <c r="A17" s="81" t="s">
        <v>87</v>
      </c>
      <c r="B17" s="81" t="s">
        <v>101</v>
      </c>
      <c r="C17" s="82" t="s">
        <v>93</v>
      </c>
      <c r="D17" s="81" t="s">
        <v>103</v>
      </c>
      <c r="E17" s="84">
        <v>267.79</v>
      </c>
      <c r="F17" s="84">
        <v>267.79</v>
      </c>
      <c r="G17" s="84">
        <v>228.47</v>
      </c>
      <c r="H17" s="84">
        <v>39.32</v>
      </c>
      <c r="I17" s="84">
        <v>0</v>
      </c>
      <c r="J17" s="84">
        <v>0</v>
      </c>
      <c r="K17" s="91">
        <v>0</v>
      </c>
    </row>
    <row r="18" ht="23.25" customHeight="1" spans="1:11">
      <c r="A18" s="81" t="s">
        <v>87</v>
      </c>
      <c r="B18" s="81" t="s">
        <v>101</v>
      </c>
      <c r="C18" s="82" t="s">
        <v>104</v>
      </c>
      <c r="D18" s="81" t="s">
        <v>105</v>
      </c>
      <c r="E18" s="84">
        <v>37.04</v>
      </c>
      <c r="F18" s="84">
        <v>37.04</v>
      </c>
      <c r="G18" s="84">
        <v>25.73</v>
      </c>
      <c r="H18" s="84">
        <v>11.31</v>
      </c>
      <c r="I18" s="84">
        <v>0</v>
      </c>
      <c r="J18" s="84">
        <v>0</v>
      </c>
      <c r="K18" s="91">
        <v>0</v>
      </c>
    </row>
    <row r="19" ht="23.25" customHeight="1" spans="1:11">
      <c r="A19" s="81" t="s">
        <v>87</v>
      </c>
      <c r="B19" s="81" t="s">
        <v>101</v>
      </c>
      <c r="C19" s="82" t="s">
        <v>91</v>
      </c>
      <c r="D19" s="81" t="s">
        <v>106</v>
      </c>
      <c r="E19" s="84">
        <v>229.16</v>
      </c>
      <c r="F19" s="84">
        <v>0</v>
      </c>
      <c r="G19" s="84">
        <v>0</v>
      </c>
      <c r="H19" s="84">
        <v>0</v>
      </c>
      <c r="I19" s="84">
        <v>0</v>
      </c>
      <c r="J19" s="84">
        <v>229.16</v>
      </c>
      <c r="K19" s="91">
        <v>0</v>
      </c>
    </row>
    <row r="20" ht="23.25" customHeight="1" spans="1:11">
      <c r="A20" s="81" t="s">
        <v>84</v>
      </c>
      <c r="B20" s="81" t="s">
        <v>107</v>
      </c>
      <c r="C20" s="82"/>
      <c r="D20" s="81" t="s">
        <v>108</v>
      </c>
      <c r="E20" s="84">
        <v>153.12</v>
      </c>
      <c r="F20" s="84">
        <v>145.24</v>
      </c>
      <c r="G20" s="84">
        <v>103.56</v>
      </c>
      <c r="H20" s="84">
        <v>41.68</v>
      </c>
      <c r="I20" s="84">
        <v>0</v>
      </c>
      <c r="J20" s="84">
        <v>7.88</v>
      </c>
      <c r="K20" s="91">
        <v>0</v>
      </c>
    </row>
    <row r="21" ht="23.25" customHeight="1" spans="1:11">
      <c r="A21" s="81" t="s">
        <v>87</v>
      </c>
      <c r="B21" s="81" t="s">
        <v>109</v>
      </c>
      <c r="C21" s="82" t="s">
        <v>85</v>
      </c>
      <c r="D21" s="81" t="s">
        <v>110</v>
      </c>
      <c r="E21" s="84">
        <v>153.12</v>
      </c>
      <c r="F21" s="84">
        <v>145.24</v>
      </c>
      <c r="G21" s="84">
        <v>103.56</v>
      </c>
      <c r="H21" s="84">
        <v>41.68</v>
      </c>
      <c r="I21" s="84">
        <v>0</v>
      </c>
      <c r="J21" s="84">
        <v>7.88</v>
      </c>
      <c r="K21" s="91">
        <v>0</v>
      </c>
    </row>
    <row r="22" ht="23.25" customHeight="1" spans="1:11">
      <c r="A22" s="81" t="s">
        <v>84</v>
      </c>
      <c r="B22" s="81" t="s">
        <v>111</v>
      </c>
      <c r="C22" s="82"/>
      <c r="D22" s="81" t="s">
        <v>112</v>
      </c>
      <c r="E22" s="84">
        <v>47</v>
      </c>
      <c r="F22" s="84">
        <v>0</v>
      </c>
      <c r="G22" s="84">
        <v>0</v>
      </c>
      <c r="H22" s="84">
        <v>0</v>
      </c>
      <c r="I22" s="84">
        <v>0</v>
      </c>
      <c r="J22" s="84">
        <v>47</v>
      </c>
      <c r="K22" s="91">
        <v>0</v>
      </c>
    </row>
    <row r="23" ht="23.25" customHeight="1" spans="1:11">
      <c r="A23" s="81" t="s">
        <v>87</v>
      </c>
      <c r="B23" s="81" t="s">
        <v>113</v>
      </c>
      <c r="C23" s="82" t="s">
        <v>89</v>
      </c>
      <c r="D23" s="81" t="s">
        <v>114</v>
      </c>
      <c r="E23" s="84">
        <v>47</v>
      </c>
      <c r="F23" s="84">
        <v>0</v>
      </c>
      <c r="G23" s="84">
        <v>0</v>
      </c>
      <c r="H23" s="84">
        <v>0</v>
      </c>
      <c r="I23" s="84">
        <v>0</v>
      </c>
      <c r="J23" s="84">
        <v>47</v>
      </c>
      <c r="K23" s="91">
        <v>0</v>
      </c>
    </row>
    <row r="24" ht="23.25" customHeight="1" spans="1:11">
      <c r="A24" s="81" t="s">
        <v>84</v>
      </c>
      <c r="B24" s="81" t="s">
        <v>115</v>
      </c>
      <c r="C24" s="82"/>
      <c r="D24" s="81" t="s">
        <v>116</v>
      </c>
      <c r="E24" s="84">
        <v>150</v>
      </c>
      <c r="F24" s="84">
        <v>0</v>
      </c>
      <c r="G24" s="84">
        <v>0</v>
      </c>
      <c r="H24" s="84">
        <v>0</v>
      </c>
      <c r="I24" s="84">
        <v>0</v>
      </c>
      <c r="J24" s="84">
        <v>150</v>
      </c>
      <c r="K24" s="91">
        <v>0</v>
      </c>
    </row>
    <row r="25" ht="23.25" customHeight="1" spans="1:11">
      <c r="A25" s="81" t="s">
        <v>87</v>
      </c>
      <c r="B25" s="81" t="s">
        <v>117</v>
      </c>
      <c r="C25" s="82" t="s">
        <v>89</v>
      </c>
      <c r="D25" s="81" t="s">
        <v>118</v>
      </c>
      <c r="E25" s="84">
        <v>150</v>
      </c>
      <c r="F25" s="84">
        <v>0</v>
      </c>
      <c r="G25" s="84">
        <v>0</v>
      </c>
      <c r="H25" s="84">
        <v>0</v>
      </c>
      <c r="I25" s="84">
        <v>0</v>
      </c>
      <c r="J25" s="84">
        <v>150</v>
      </c>
      <c r="K25" s="91">
        <v>0</v>
      </c>
    </row>
    <row r="26" ht="23.25" customHeight="1" spans="1:11">
      <c r="A26" s="81" t="s">
        <v>119</v>
      </c>
      <c r="B26" s="81"/>
      <c r="C26" s="82"/>
      <c r="D26" s="81" t="s">
        <v>120</v>
      </c>
      <c r="E26" s="84">
        <v>1711.32</v>
      </c>
      <c r="F26" s="84">
        <v>1682.56</v>
      </c>
      <c r="G26" s="84">
        <v>1590.96</v>
      </c>
      <c r="H26" s="84">
        <v>91.6</v>
      </c>
      <c r="I26" s="84">
        <v>0</v>
      </c>
      <c r="J26" s="84">
        <v>28.76</v>
      </c>
      <c r="K26" s="91">
        <v>0</v>
      </c>
    </row>
    <row r="27" ht="23.25" customHeight="1" spans="1:11">
      <c r="A27" s="81" t="s">
        <v>121</v>
      </c>
      <c r="B27" s="81" t="s">
        <v>85</v>
      </c>
      <c r="C27" s="82"/>
      <c r="D27" s="81" t="s">
        <v>122</v>
      </c>
      <c r="E27" s="84">
        <v>1662.88</v>
      </c>
      <c r="F27" s="84">
        <v>1634.12</v>
      </c>
      <c r="G27" s="84">
        <v>1542.52</v>
      </c>
      <c r="H27" s="84">
        <v>91.6</v>
      </c>
      <c r="I27" s="84">
        <v>0</v>
      </c>
      <c r="J27" s="84">
        <v>28.76</v>
      </c>
      <c r="K27" s="91">
        <v>0</v>
      </c>
    </row>
    <row r="28" ht="23.25" customHeight="1" spans="1:11">
      <c r="A28" s="81" t="s">
        <v>123</v>
      </c>
      <c r="B28" s="81" t="s">
        <v>88</v>
      </c>
      <c r="C28" s="82" t="s">
        <v>93</v>
      </c>
      <c r="D28" s="81" t="s">
        <v>124</v>
      </c>
      <c r="E28" s="84">
        <v>893.47</v>
      </c>
      <c r="F28" s="84">
        <v>872.81</v>
      </c>
      <c r="G28" s="84">
        <v>824.54</v>
      </c>
      <c r="H28" s="84">
        <v>48.27</v>
      </c>
      <c r="I28" s="84">
        <v>0</v>
      </c>
      <c r="J28" s="84">
        <v>20.66</v>
      </c>
      <c r="K28" s="91">
        <v>0</v>
      </c>
    </row>
    <row r="29" ht="23.25" customHeight="1" spans="1:11">
      <c r="A29" s="81" t="s">
        <v>123</v>
      </c>
      <c r="B29" s="81" t="s">
        <v>88</v>
      </c>
      <c r="C29" s="82" t="s">
        <v>125</v>
      </c>
      <c r="D29" s="81" t="s">
        <v>126</v>
      </c>
      <c r="E29" s="84">
        <v>769.41</v>
      </c>
      <c r="F29" s="84">
        <v>761.31</v>
      </c>
      <c r="G29" s="84">
        <v>717.98</v>
      </c>
      <c r="H29" s="84">
        <v>43.33</v>
      </c>
      <c r="I29" s="84">
        <v>0</v>
      </c>
      <c r="J29" s="84">
        <v>8.1</v>
      </c>
      <c r="K29" s="91">
        <v>0</v>
      </c>
    </row>
    <row r="30" ht="23.25" customHeight="1" spans="1:11">
      <c r="A30" s="81" t="s">
        <v>121</v>
      </c>
      <c r="B30" s="81" t="s">
        <v>127</v>
      </c>
      <c r="C30" s="82"/>
      <c r="D30" s="81" t="s">
        <v>128</v>
      </c>
      <c r="E30" s="84">
        <v>48.44</v>
      </c>
      <c r="F30" s="84">
        <v>48.44</v>
      </c>
      <c r="G30" s="84">
        <v>48.44</v>
      </c>
      <c r="H30" s="84">
        <v>0</v>
      </c>
      <c r="I30" s="84">
        <v>0</v>
      </c>
      <c r="J30" s="84">
        <v>0</v>
      </c>
      <c r="K30" s="91">
        <v>0</v>
      </c>
    </row>
    <row r="31" ht="23.25" customHeight="1" spans="1:11">
      <c r="A31" s="81" t="s">
        <v>123</v>
      </c>
      <c r="B31" s="81" t="s">
        <v>129</v>
      </c>
      <c r="C31" s="82" t="s">
        <v>89</v>
      </c>
      <c r="D31" s="81" t="s">
        <v>130</v>
      </c>
      <c r="E31" s="84">
        <v>23.78</v>
      </c>
      <c r="F31" s="84">
        <v>23.78</v>
      </c>
      <c r="G31" s="84">
        <v>23.78</v>
      </c>
      <c r="H31" s="84">
        <v>0</v>
      </c>
      <c r="I31" s="84">
        <v>0</v>
      </c>
      <c r="J31" s="84">
        <v>0</v>
      </c>
      <c r="K31" s="91">
        <v>0</v>
      </c>
    </row>
    <row r="32" ht="23.25" customHeight="1" spans="1:11">
      <c r="A32" s="81" t="s">
        <v>123</v>
      </c>
      <c r="B32" s="81" t="s">
        <v>129</v>
      </c>
      <c r="C32" s="82" t="s">
        <v>85</v>
      </c>
      <c r="D32" s="81" t="s">
        <v>131</v>
      </c>
      <c r="E32" s="84">
        <v>24.66</v>
      </c>
      <c r="F32" s="84">
        <v>24.66</v>
      </c>
      <c r="G32" s="84">
        <v>24.66</v>
      </c>
      <c r="H32" s="84">
        <v>0</v>
      </c>
      <c r="I32" s="84">
        <v>0</v>
      </c>
      <c r="J32" s="84">
        <v>0</v>
      </c>
      <c r="K32" s="91">
        <v>0</v>
      </c>
    </row>
    <row r="33" ht="23.25" customHeight="1" spans="1:11">
      <c r="A33" s="81" t="s">
        <v>132</v>
      </c>
      <c r="B33" s="81"/>
      <c r="C33" s="82"/>
      <c r="D33" s="81" t="s">
        <v>133</v>
      </c>
      <c r="E33" s="84">
        <v>167.74</v>
      </c>
      <c r="F33" s="84">
        <v>167.74</v>
      </c>
      <c r="G33" s="84">
        <v>167.74</v>
      </c>
      <c r="H33" s="84">
        <v>0</v>
      </c>
      <c r="I33" s="84">
        <v>0</v>
      </c>
      <c r="J33" s="84">
        <v>0</v>
      </c>
      <c r="K33" s="91">
        <v>0</v>
      </c>
    </row>
    <row r="34" ht="23.25" customHeight="1" spans="1:11">
      <c r="A34" s="81" t="s">
        <v>134</v>
      </c>
      <c r="B34" s="81" t="s">
        <v>85</v>
      </c>
      <c r="C34" s="82"/>
      <c r="D34" s="81" t="s">
        <v>135</v>
      </c>
      <c r="E34" s="84">
        <v>167.74</v>
      </c>
      <c r="F34" s="84">
        <v>167.74</v>
      </c>
      <c r="G34" s="84">
        <v>167.74</v>
      </c>
      <c r="H34" s="84">
        <v>0</v>
      </c>
      <c r="I34" s="84">
        <v>0</v>
      </c>
      <c r="J34" s="84">
        <v>0</v>
      </c>
      <c r="K34" s="91">
        <v>0</v>
      </c>
    </row>
    <row r="35" ht="23.25" customHeight="1" spans="1:11">
      <c r="A35" s="81" t="s">
        <v>136</v>
      </c>
      <c r="B35" s="81" t="s">
        <v>88</v>
      </c>
      <c r="C35" s="82" t="s">
        <v>89</v>
      </c>
      <c r="D35" s="81" t="s">
        <v>137</v>
      </c>
      <c r="E35" s="84">
        <v>167.74</v>
      </c>
      <c r="F35" s="84">
        <v>167.74</v>
      </c>
      <c r="G35" s="84">
        <v>167.74</v>
      </c>
      <c r="H35" s="84">
        <v>0</v>
      </c>
      <c r="I35" s="84">
        <v>0</v>
      </c>
      <c r="J35" s="84">
        <v>0</v>
      </c>
      <c r="K35" s="91">
        <v>0</v>
      </c>
    </row>
    <row r="36" ht="23.25" customHeight="1" spans="1:11">
      <c r="A36"/>
      <c r="B36"/>
      <c r="C36"/>
      <c r="D36"/>
      <c r="E36"/>
      <c r="F36"/>
      <c r="G36"/>
      <c r="H36"/>
      <c r="I36"/>
      <c r="J36"/>
      <c r="K36"/>
    </row>
    <row r="37" ht="23.25" customHeight="1" spans="1:11">
      <c r="A37"/>
      <c r="B37"/>
      <c r="C37"/>
      <c r="D37"/>
      <c r="E37"/>
      <c r="F37"/>
      <c r="G37"/>
      <c r="H37"/>
      <c r="I37"/>
      <c r="J37"/>
      <c r="K37"/>
    </row>
    <row r="38" ht="23.25" customHeight="1" spans="1:11">
      <c r="A38"/>
      <c r="B38"/>
      <c r="C38"/>
      <c r="D38"/>
      <c r="E38"/>
      <c r="F38"/>
      <c r="G38"/>
      <c r="H38"/>
      <c r="I38"/>
      <c r="J38"/>
      <c r="K38"/>
    </row>
    <row r="39" ht="23.25" customHeight="1" spans="1:11">
      <c r="A39"/>
      <c r="B39"/>
      <c r="C39"/>
      <c r="D39"/>
      <c r="E39"/>
      <c r="F39"/>
      <c r="G39"/>
      <c r="H39"/>
      <c r="I39"/>
      <c r="J39"/>
      <c r="K39"/>
    </row>
    <row r="40" ht="23.25" customHeight="1" spans="1:11">
      <c r="A40"/>
      <c r="B40"/>
      <c r="C40"/>
      <c r="D40"/>
      <c r="E40"/>
      <c r="F40"/>
      <c r="G40"/>
      <c r="H40"/>
      <c r="I40"/>
      <c r="J40"/>
      <c r="K40"/>
    </row>
    <row r="41" ht="23.25" customHeight="1" spans="1:11">
      <c r="A41"/>
      <c r="B41"/>
      <c r="C41"/>
      <c r="D41"/>
      <c r="E41"/>
      <c r="F41"/>
      <c r="G41"/>
      <c r="H41"/>
      <c r="I41"/>
      <c r="J41"/>
      <c r="K41"/>
    </row>
    <row r="42" ht="23.25" customHeight="1" spans="1:11">
      <c r="A42"/>
      <c r="B42"/>
      <c r="C42"/>
      <c r="D42"/>
      <c r="E42"/>
      <c r="F42"/>
      <c r="G42"/>
      <c r="H42"/>
      <c r="I42"/>
      <c r="J42"/>
      <c r="K42"/>
    </row>
    <row r="43" ht="23.25" customHeight="1" spans="1:11">
      <c r="A43"/>
      <c r="B43"/>
      <c r="C43"/>
      <c r="D43"/>
      <c r="E43"/>
      <c r="F43"/>
      <c r="G43"/>
      <c r="H43"/>
      <c r="I43"/>
      <c r="J43"/>
      <c r="K43"/>
    </row>
    <row r="44" ht="23.25" customHeight="1" spans="1:11">
      <c r="A44"/>
      <c r="B44"/>
      <c r="C44"/>
      <c r="D44"/>
      <c r="E44"/>
      <c r="F44"/>
      <c r="G44"/>
      <c r="H44"/>
      <c r="I44"/>
      <c r="J44"/>
      <c r="K44"/>
    </row>
  </sheetData>
  <sheetProtection formatCells="0" formatColumns="0" formatRows="0"/>
  <mergeCells count="4">
    <mergeCell ref="D4:D5"/>
    <mergeCell ref="E4:E5"/>
    <mergeCell ref="J4:J5"/>
    <mergeCell ref="K4:K5"/>
  </mergeCells>
  <printOptions horizontalCentered="1"/>
  <pageMargins left="0.75" right="0.75" top="1" bottom="1" header="0.5" footer="0.5"/>
  <pageSetup paperSize="9" scale="85" orientation="landscape" horizontalDpi="200" verticalDpi="3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"/>
  <sheetViews>
    <sheetView showGridLines="0" showZeros="0" workbookViewId="0">
      <selection activeCell="A2" sqref="A2"/>
    </sheetView>
  </sheetViews>
  <sheetFormatPr defaultColWidth="9.16666666666667" defaultRowHeight="12.75" customHeight="1"/>
  <cols>
    <col min="1" max="1" width="7.33333333333333" style="56" customWidth="1"/>
    <col min="2" max="2" width="5.83333333333333" style="56" customWidth="1"/>
    <col min="3" max="3" width="5" style="56" customWidth="1"/>
    <col min="4" max="4" width="25.3333333333333" style="56" customWidth="1"/>
    <col min="5" max="5" width="16.3333333333333" style="56" customWidth="1"/>
    <col min="6" max="6" width="20.3333333333333" style="56" customWidth="1"/>
    <col min="7" max="7" width="16" style="56" customWidth="1"/>
    <col min="8" max="9" width="14.6666666666667" style="56" customWidth="1"/>
    <col min="10" max="13" width="12.5" style="56" customWidth="1"/>
    <col min="14" max="249" width="9.16666666666667" style="56" customWidth="1"/>
    <col min="250" max="16384" width="9.16666666666667" style="56"/>
  </cols>
  <sheetData>
    <row r="1" ht="21" customHeight="1" spans="1:15">
      <c r="A1" s="3" t="s">
        <v>239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ht="27.75" customHeight="1" spans="1:15">
      <c r="A2" s="57" t="s">
        <v>240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/>
      <c r="O2"/>
    </row>
    <row r="3" ht="18" customHeight="1" spans="1:15">
      <c r="A3" s="59"/>
      <c r="B3" s="59"/>
      <c r="C3" s="59"/>
      <c r="D3" s="59"/>
      <c r="E3" s="59"/>
      <c r="F3" s="59"/>
      <c r="G3" s="59"/>
      <c r="H3" s="59"/>
      <c r="I3" s="59"/>
      <c r="J3" s="59"/>
      <c r="K3"/>
      <c r="L3"/>
      <c r="M3" s="64" t="s">
        <v>2</v>
      </c>
      <c r="N3"/>
      <c r="O3"/>
    </row>
    <row r="4" ht="21" customHeight="1" spans="1:15">
      <c r="A4" s="60" t="s">
        <v>241</v>
      </c>
      <c r="B4" s="60"/>
      <c r="C4" s="60"/>
      <c r="D4" s="61" t="s">
        <v>141</v>
      </c>
      <c r="E4" s="61" t="s">
        <v>242</v>
      </c>
      <c r="F4" s="61" t="s">
        <v>50</v>
      </c>
      <c r="G4" s="60" t="s">
        <v>51</v>
      </c>
      <c r="H4" s="60"/>
      <c r="I4" s="60"/>
      <c r="J4" s="61" t="s">
        <v>52</v>
      </c>
      <c r="K4" s="61" t="s">
        <v>243</v>
      </c>
      <c r="L4" s="61" t="s">
        <v>54</v>
      </c>
      <c r="M4" s="61" t="s">
        <v>55</v>
      </c>
      <c r="N4"/>
      <c r="O4"/>
    </row>
    <row r="5" ht="21" customHeight="1" spans="1:15">
      <c r="A5" s="61" t="s">
        <v>79</v>
      </c>
      <c r="B5" s="61" t="s">
        <v>80</v>
      </c>
      <c r="C5" s="61" t="s">
        <v>81</v>
      </c>
      <c r="D5" s="61"/>
      <c r="E5" s="61"/>
      <c r="F5" s="61"/>
      <c r="G5" s="61" t="s">
        <v>58</v>
      </c>
      <c r="H5" s="61" t="s">
        <v>244</v>
      </c>
      <c r="I5" s="65" t="s">
        <v>245</v>
      </c>
      <c r="J5" s="61"/>
      <c r="K5" s="61"/>
      <c r="L5" s="61"/>
      <c r="M5" s="61"/>
      <c r="N5"/>
      <c r="O5" s="66"/>
    </row>
    <row r="6" ht="30" customHeight="1" spans="1:15">
      <c r="A6" s="61"/>
      <c r="B6" s="61"/>
      <c r="C6" s="61"/>
      <c r="D6" s="61"/>
      <c r="E6" s="61"/>
      <c r="F6" s="61"/>
      <c r="G6" s="61"/>
      <c r="H6" s="61"/>
      <c r="I6" s="65"/>
      <c r="J6" s="61"/>
      <c r="K6" s="61"/>
      <c r="L6" s="61"/>
      <c r="M6" s="61"/>
      <c r="N6"/>
      <c r="O6"/>
    </row>
    <row r="7" s="55" customFormat="1" ht="19.5" customHeight="1" spans="1:15">
      <c r="A7" s="62"/>
      <c r="B7" s="62"/>
      <c r="C7" s="62"/>
      <c r="D7" s="62" t="s">
        <v>58</v>
      </c>
      <c r="E7" s="62"/>
      <c r="F7" s="63">
        <v>689.94</v>
      </c>
      <c r="G7" s="63">
        <v>689.94</v>
      </c>
      <c r="H7" s="63">
        <v>574.94</v>
      </c>
      <c r="I7" s="63">
        <v>115</v>
      </c>
      <c r="J7" s="63">
        <v>0</v>
      </c>
      <c r="K7" s="63">
        <v>0</v>
      </c>
      <c r="L7" s="63">
        <v>0</v>
      </c>
      <c r="M7" s="63">
        <v>0</v>
      </c>
      <c r="N7" s="36"/>
      <c r="O7" s="36"/>
    </row>
    <row r="8" ht="19.5" customHeight="1" spans="1:15">
      <c r="A8" s="62" t="s">
        <v>82</v>
      </c>
      <c r="B8" s="62"/>
      <c r="C8" s="62"/>
      <c r="D8" s="62" t="s">
        <v>83</v>
      </c>
      <c r="E8" s="62"/>
      <c r="F8" s="63">
        <v>661.18</v>
      </c>
      <c r="G8" s="63">
        <v>661.18</v>
      </c>
      <c r="H8" s="63">
        <v>546.18</v>
      </c>
      <c r="I8" s="63">
        <v>115</v>
      </c>
      <c r="J8" s="63">
        <v>0</v>
      </c>
      <c r="K8" s="63">
        <v>0</v>
      </c>
      <c r="L8" s="63">
        <v>0</v>
      </c>
      <c r="M8" s="63">
        <v>0</v>
      </c>
      <c r="N8"/>
      <c r="O8"/>
    </row>
    <row r="9" ht="19.5" customHeight="1" spans="1:15">
      <c r="A9" s="62" t="s">
        <v>84</v>
      </c>
      <c r="B9" s="62" t="s">
        <v>85</v>
      </c>
      <c r="C9" s="62"/>
      <c r="D9" s="62" t="s">
        <v>86</v>
      </c>
      <c r="E9" s="62"/>
      <c r="F9" s="63">
        <v>56.61</v>
      </c>
      <c r="G9" s="63">
        <v>56.61</v>
      </c>
      <c r="H9" s="63">
        <v>56.61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/>
      <c r="O9"/>
    </row>
    <row r="10" ht="19.5" customHeight="1" spans="1:15">
      <c r="A10" s="62" t="s">
        <v>87</v>
      </c>
      <c r="B10" s="62" t="s">
        <v>88</v>
      </c>
      <c r="C10" s="62" t="s">
        <v>91</v>
      </c>
      <c r="D10" s="62" t="s">
        <v>92</v>
      </c>
      <c r="E10" s="62"/>
      <c r="F10" s="63">
        <v>56.61</v>
      </c>
      <c r="G10" s="63">
        <v>56.61</v>
      </c>
      <c r="H10" s="63">
        <v>56.61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/>
      <c r="O10"/>
    </row>
    <row r="11" ht="19.5" customHeight="1" spans="1:15">
      <c r="A11" s="62" t="s">
        <v>246</v>
      </c>
      <c r="B11" s="62" t="s">
        <v>247</v>
      </c>
      <c r="C11" s="62" t="s">
        <v>248</v>
      </c>
      <c r="D11" s="62" t="s">
        <v>249</v>
      </c>
      <c r="E11" s="62" t="s">
        <v>250</v>
      </c>
      <c r="F11" s="63">
        <v>56.61</v>
      </c>
      <c r="G11" s="63">
        <v>56.61</v>
      </c>
      <c r="H11" s="63">
        <v>56.61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/>
      <c r="O11"/>
    </row>
    <row r="12" ht="19.5" customHeight="1" spans="1:15">
      <c r="A12" s="62" t="s">
        <v>84</v>
      </c>
      <c r="B12" s="62" t="s">
        <v>99</v>
      </c>
      <c r="C12" s="62"/>
      <c r="D12" s="62" t="s">
        <v>100</v>
      </c>
      <c r="E12" s="62"/>
      <c r="F12" s="63">
        <v>399.69</v>
      </c>
      <c r="G12" s="63">
        <v>399.69</v>
      </c>
      <c r="H12" s="63">
        <v>284.69</v>
      </c>
      <c r="I12" s="63">
        <v>115</v>
      </c>
      <c r="J12" s="63">
        <v>0</v>
      </c>
      <c r="K12" s="63">
        <v>0</v>
      </c>
      <c r="L12" s="63">
        <v>0</v>
      </c>
      <c r="M12" s="63">
        <v>0</v>
      </c>
      <c r="N12"/>
      <c r="O12"/>
    </row>
    <row r="13" ht="19.5" customHeight="1" spans="1:15">
      <c r="A13" s="62" t="s">
        <v>87</v>
      </c>
      <c r="B13" s="62" t="s">
        <v>101</v>
      </c>
      <c r="C13" s="62" t="s">
        <v>89</v>
      </c>
      <c r="D13" s="62" t="s">
        <v>102</v>
      </c>
      <c r="E13" s="62"/>
      <c r="F13" s="63">
        <v>80.53</v>
      </c>
      <c r="G13" s="63">
        <v>80.53</v>
      </c>
      <c r="H13" s="63">
        <v>55.53</v>
      </c>
      <c r="I13" s="63">
        <v>25</v>
      </c>
      <c r="J13" s="63">
        <v>0</v>
      </c>
      <c r="K13" s="63">
        <v>0</v>
      </c>
      <c r="L13" s="63">
        <v>0</v>
      </c>
      <c r="M13" s="63">
        <v>0</v>
      </c>
      <c r="N13"/>
      <c r="O13"/>
    </row>
    <row r="14" ht="19.5" customHeight="1" spans="1:15">
      <c r="A14" s="62" t="s">
        <v>246</v>
      </c>
      <c r="B14" s="62" t="s">
        <v>251</v>
      </c>
      <c r="C14" s="62" t="s">
        <v>252</v>
      </c>
      <c r="D14" s="62" t="s">
        <v>253</v>
      </c>
      <c r="E14" s="62" t="s">
        <v>254</v>
      </c>
      <c r="F14" s="63">
        <v>80.53</v>
      </c>
      <c r="G14" s="63">
        <v>80.53</v>
      </c>
      <c r="H14" s="63">
        <v>55.53</v>
      </c>
      <c r="I14" s="63">
        <v>25</v>
      </c>
      <c r="J14" s="63">
        <v>0</v>
      </c>
      <c r="K14" s="63">
        <v>0</v>
      </c>
      <c r="L14" s="63">
        <v>0</v>
      </c>
      <c r="M14" s="63">
        <v>0</v>
      </c>
      <c r="N14"/>
      <c r="O14"/>
    </row>
    <row r="15" ht="19.5" customHeight="1" spans="1:15">
      <c r="A15" s="62" t="s">
        <v>87</v>
      </c>
      <c r="B15" s="62" t="s">
        <v>101</v>
      </c>
      <c r="C15" s="62" t="s">
        <v>91</v>
      </c>
      <c r="D15" s="62" t="s">
        <v>106</v>
      </c>
      <c r="E15" s="62"/>
      <c r="F15" s="63">
        <v>319.16</v>
      </c>
      <c r="G15" s="63">
        <v>319.16</v>
      </c>
      <c r="H15" s="63">
        <v>229.16</v>
      </c>
      <c r="I15" s="63">
        <v>90</v>
      </c>
      <c r="J15" s="63">
        <v>0</v>
      </c>
      <c r="K15" s="63">
        <v>0</v>
      </c>
      <c r="L15" s="63">
        <v>0</v>
      </c>
      <c r="M15" s="63">
        <v>0</v>
      </c>
      <c r="N15"/>
      <c r="O15"/>
    </row>
    <row r="16" ht="19.5" customHeight="1" spans="1:15">
      <c r="A16" s="62" t="s">
        <v>246</v>
      </c>
      <c r="B16" s="62" t="s">
        <v>251</v>
      </c>
      <c r="C16" s="62" t="s">
        <v>248</v>
      </c>
      <c r="D16" s="62" t="s">
        <v>255</v>
      </c>
      <c r="E16" s="62" t="s">
        <v>256</v>
      </c>
      <c r="F16" s="63">
        <v>256</v>
      </c>
      <c r="G16" s="63">
        <v>256</v>
      </c>
      <c r="H16" s="63">
        <v>166</v>
      </c>
      <c r="I16" s="63">
        <v>90</v>
      </c>
      <c r="J16" s="63">
        <v>0</v>
      </c>
      <c r="K16" s="63">
        <v>0</v>
      </c>
      <c r="L16" s="63">
        <v>0</v>
      </c>
      <c r="M16" s="63">
        <v>0</v>
      </c>
      <c r="N16"/>
      <c r="O16"/>
    </row>
    <row r="17" ht="19.5" customHeight="1" spans="1:15">
      <c r="A17" s="62" t="s">
        <v>246</v>
      </c>
      <c r="B17" s="62" t="s">
        <v>251</v>
      </c>
      <c r="C17" s="62" t="s">
        <v>248</v>
      </c>
      <c r="D17" s="62" t="s">
        <v>255</v>
      </c>
      <c r="E17" s="62" t="s">
        <v>257</v>
      </c>
      <c r="F17" s="63">
        <v>63.16</v>
      </c>
      <c r="G17" s="63">
        <v>63.16</v>
      </c>
      <c r="H17" s="63">
        <v>63.16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/>
      <c r="O17"/>
    </row>
    <row r="18" ht="19.5" customHeight="1" spans="1:15">
      <c r="A18" s="62" t="s">
        <v>84</v>
      </c>
      <c r="B18" s="62" t="s">
        <v>107</v>
      </c>
      <c r="C18" s="62"/>
      <c r="D18" s="62" t="s">
        <v>108</v>
      </c>
      <c r="E18" s="62"/>
      <c r="F18" s="63">
        <v>7.88</v>
      </c>
      <c r="G18" s="63">
        <v>7.88</v>
      </c>
      <c r="H18" s="63">
        <v>7.88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/>
      <c r="O18"/>
    </row>
    <row r="19" ht="19.5" customHeight="1" spans="1:15">
      <c r="A19" s="62" t="s">
        <v>87</v>
      </c>
      <c r="B19" s="62" t="s">
        <v>109</v>
      </c>
      <c r="C19" s="62" t="s">
        <v>85</v>
      </c>
      <c r="D19" s="62" t="s">
        <v>110</v>
      </c>
      <c r="E19" s="62"/>
      <c r="F19" s="63">
        <v>7.88</v>
      </c>
      <c r="G19" s="63">
        <v>7.88</v>
      </c>
      <c r="H19" s="63">
        <v>7.88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/>
      <c r="O19"/>
    </row>
    <row r="20" ht="19.5" customHeight="1" spans="1:15">
      <c r="A20" s="62" t="s">
        <v>246</v>
      </c>
      <c r="B20" s="62" t="s">
        <v>258</v>
      </c>
      <c r="C20" s="62" t="s">
        <v>88</v>
      </c>
      <c r="D20" s="62" t="s">
        <v>259</v>
      </c>
      <c r="E20" s="62" t="s">
        <v>260</v>
      </c>
      <c r="F20" s="63">
        <v>7.88</v>
      </c>
      <c r="G20" s="63">
        <v>7.88</v>
      </c>
      <c r="H20" s="63">
        <v>7.88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/>
      <c r="O20"/>
    </row>
    <row r="21" ht="19.5" customHeight="1" spans="1:15">
      <c r="A21" s="62" t="s">
        <v>84</v>
      </c>
      <c r="B21" s="62" t="s">
        <v>111</v>
      </c>
      <c r="C21" s="62"/>
      <c r="D21" s="62" t="s">
        <v>112</v>
      </c>
      <c r="E21" s="62"/>
      <c r="F21" s="63">
        <v>47</v>
      </c>
      <c r="G21" s="63">
        <v>47</v>
      </c>
      <c r="H21" s="63">
        <v>47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/>
      <c r="O21"/>
    </row>
    <row r="22" ht="19.5" customHeight="1" spans="1:15">
      <c r="A22" s="62" t="s">
        <v>87</v>
      </c>
      <c r="B22" s="62" t="s">
        <v>113</v>
      </c>
      <c r="C22" s="62" t="s">
        <v>89</v>
      </c>
      <c r="D22" s="62" t="s">
        <v>114</v>
      </c>
      <c r="E22" s="62"/>
      <c r="F22" s="63">
        <v>47</v>
      </c>
      <c r="G22" s="63">
        <v>47</v>
      </c>
      <c r="H22" s="63">
        <v>47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/>
      <c r="O22"/>
    </row>
    <row r="23" ht="19.5" customHeight="1" spans="1:15">
      <c r="A23" s="62" t="s">
        <v>246</v>
      </c>
      <c r="B23" s="62" t="s">
        <v>261</v>
      </c>
      <c r="C23" s="62" t="s">
        <v>252</v>
      </c>
      <c r="D23" s="62" t="s">
        <v>262</v>
      </c>
      <c r="E23" s="62" t="s">
        <v>263</v>
      </c>
      <c r="F23" s="63">
        <v>47</v>
      </c>
      <c r="G23" s="63">
        <v>47</v>
      </c>
      <c r="H23" s="63">
        <v>47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/>
      <c r="O23"/>
    </row>
    <row r="24" ht="19.5" customHeight="1" spans="1:15">
      <c r="A24" s="62" t="s">
        <v>84</v>
      </c>
      <c r="B24" s="62" t="s">
        <v>115</v>
      </c>
      <c r="C24" s="62"/>
      <c r="D24" s="62" t="s">
        <v>116</v>
      </c>
      <c r="E24" s="62"/>
      <c r="F24" s="63">
        <v>150</v>
      </c>
      <c r="G24" s="63">
        <v>150</v>
      </c>
      <c r="H24" s="63">
        <v>150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/>
      <c r="O24"/>
    </row>
    <row r="25" ht="19.5" customHeight="1" spans="1:15">
      <c r="A25" s="62" t="s">
        <v>87</v>
      </c>
      <c r="B25" s="62" t="s">
        <v>117</v>
      </c>
      <c r="C25" s="62" t="s">
        <v>89</v>
      </c>
      <c r="D25" s="62" t="s">
        <v>118</v>
      </c>
      <c r="E25" s="62"/>
      <c r="F25" s="63">
        <v>150</v>
      </c>
      <c r="G25" s="63">
        <v>150</v>
      </c>
      <c r="H25" s="63">
        <v>150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/>
      <c r="O25"/>
    </row>
    <row r="26" ht="19.5" customHeight="1" spans="1:15">
      <c r="A26" s="62" t="s">
        <v>246</v>
      </c>
      <c r="B26" s="62" t="s">
        <v>264</v>
      </c>
      <c r="C26" s="62" t="s">
        <v>252</v>
      </c>
      <c r="D26" s="62" t="s">
        <v>265</v>
      </c>
      <c r="E26" s="62" t="s">
        <v>266</v>
      </c>
      <c r="F26" s="63">
        <v>150</v>
      </c>
      <c r="G26" s="63">
        <v>150</v>
      </c>
      <c r="H26" s="63">
        <v>150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/>
      <c r="O26"/>
    </row>
    <row r="27" ht="19.5" customHeight="1" spans="1:15">
      <c r="A27" s="62" t="s">
        <v>119</v>
      </c>
      <c r="B27" s="62"/>
      <c r="C27" s="62"/>
      <c r="D27" s="62" t="s">
        <v>120</v>
      </c>
      <c r="E27" s="62"/>
      <c r="F27" s="63">
        <v>28.76</v>
      </c>
      <c r="G27" s="63">
        <v>28.76</v>
      </c>
      <c r="H27" s="63">
        <v>28.76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/>
      <c r="O27"/>
    </row>
    <row r="28" ht="19.5" customHeight="1" spans="1:15">
      <c r="A28" s="62" t="s">
        <v>121</v>
      </c>
      <c r="B28" s="62" t="s">
        <v>85</v>
      </c>
      <c r="C28" s="62"/>
      <c r="D28" s="62" t="s">
        <v>122</v>
      </c>
      <c r="E28" s="62"/>
      <c r="F28" s="63">
        <v>28.76</v>
      </c>
      <c r="G28" s="63">
        <v>28.76</v>
      </c>
      <c r="H28" s="63">
        <v>28.76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/>
      <c r="O28"/>
    </row>
    <row r="29" ht="19.5" customHeight="1" spans="1:15">
      <c r="A29" s="62" t="s">
        <v>123</v>
      </c>
      <c r="B29" s="62" t="s">
        <v>88</v>
      </c>
      <c r="C29" s="62" t="s">
        <v>93</v>
      </c>
      <c r="D29" s="62" t="s">
        <v>124</v>
      </c>
      <c r="E29" s="62"/>
      <c r="F29" s="63">
        <v>20.66</v>
      </c>
      <c r="G29" s="63">
        <v>20.66</v>
      </c>
      <c r="H29" s="63">
        <v>20.66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/>
      <c r="O29"/>
    </row>
    <row r="30" ht="19.5" customHeight="1" spans="1:15">
      <c r="A30" s="62" t="s">
        <v>267</v>
      </c>
      <c r="B30" s="62" t="s">
        <v>247</v>
      </c>
      <c r="C30" s="62" t="s">
        <v>95</v>
      </c>
      <c r="D30" s="62" t="s">
        <v>268</v>
      </c>
      <c r="E30" s="62" t="s">
        <v>269</v>
      </c>
      <c r="F30" s="63">
        <v>20.66</v>
      </c>
      <c r="G30" s="63">
        <v>20.66</v>
      </c>
      <c r="H30" s="63">
        <v>20.66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/>
      <c r="O30"/>
    </row>
    <row r="31" ht="19.5" customHeight="1" spans="1:15">
      <c r="A31" s="62" t="s">
        <v>123</v>
      </c>
      <c r="B31" s="62" t="s">
        <v>88</v>
      </c>
      <c r="C31" s="62" t="s">
        <v>125</v>
      </c>
      <c r="D31" s="62" t="s">
        <v>126</v>
      </c>
      <c r="E31" s="62"/>
      <c r="F31" s="63">
        <v>8.1</v>
      </c>
      <c r="G31" s="63">
        <v>8.1</v>
      </c>
      <c r="H31" s="63">
        <v>8.1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/>
      <c r="O31"/>
    </row>
    <row r="32" ht="19.5" customHeight="1" spans="1:15">
      <c r="A32" s="62" t="s">
        <v>267</v>
      </c>
      <c r="B32" s="62" t="s">
        <v>247</v>
      </c>
      <c r="C32" s="62" t="s">
        <v>270</v>
      </c>
      <c r="D32" s="62" t="s">
        <v>271</v>
      </c>
      <c r="E32" s="62" t="s">
        <v>272</v>
      </c>
      <c r="F32" s="63">
        <v>8.1</v>
      </c>
      <c r="G32" s="63">
        <v>8.1</v>
      </c>
      <c r="H32" s="63">
        <v>8.1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/>
      <c r="O32"/>
    </row>
    <row r="33" ht="19.5" customHeight="1" spans="1: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ht="19.5" customHeight="1" spans="1: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ht="19.5" customHeight="1" spans="1: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ht="19.5" customHeight="1" spans="1: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ht="19.5" customHeight="1" spans="1: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ht="19.5" customHeight="1" spans="1: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</sheetData>
  <sheetProtection formatCells="0" formatColumns="0" formatRows="0"/>
  <mergeCells count="13"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4:J6"/>
    <mergeCell ref="K4:K6"/>
    <mergeCell ref="L4:L6"/>
    <mergeCell ref="M4:M6"/>
  </mergeCells>
  <printOptions horizontalCentered="1"/>
  <pageMargins left="0.75" right="0.75" top="1" bottom="1" header="0.5" footer="0.5"/>
  <pageSetup paperSize="9" scale="85" orientation="landscape" horizontalDpi="200" verticalDpi="3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G28"/>
  <sheetViews>
    <sheetView showGridLines="0" showZeros="0" workbookViewId="0">
      <selection activeCell="G7" sqref="G7"/>
    </sheetView>
  </sheetViews>
  <sheetFormatPr defaultColWidth="9.16666666666667" defaultRowHeight="12.75" customHeight="1"/>
  <cols>
    <col min="1" max="1" width="28.1666666666667" style="37" customWidth="1"/>
    <col min="2" max="2" width="16" style="37" customWidth="1"/>
    <col min="3" max="4" width="16.3333333333333" style="37" customWidth="1"/>
    <col min="5" max="5" width="18" style="37" customWidth="1"/>
    <col min="6" max="6" width="17.6666666666667" style="37" customWidth="1"/>
    <col min="7" max="7" width="14.8333333333333" style="37" customWidth="1"/>
    <col min="8" max="16384" width="9.16666666666667" style="37" customWidth="1"/>
  </cols>
  <sheetData>
    <row r="1" customFormat="1" ht="21.75" customHeight="1" spans="1:1">
      <c r="A1" s="3" t="s">
        <v>273</v>
      </c>
    </row>
    <row r="2" customFormat="1" ht="30.75" customHeight="1" spans="1:241">
      <c r="A2" s="38" t="s">
        <v>274</v>
      </c>
      <c r="B2" s="39"/>
      <c r="C2" s="39"/>
      <c r="D2" s="39"/>
      <c r="E2" s="39"/>
      <c r="F2" s="39"/>
      <c r="G2" s="39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</row>
    <row r="3" customFormat="1" ht="22.5" customHeight="1" spans="1:241">
      <c r="A3" s="40"/>
      <c r="B3" s="40"/>
      <c r="C3" s="40"/>
      <c r="D3" s="40"/>
      <c r="E3" s="41" t="s">
        <v>2</v>
      </c>
      <c r="F3" s="41"/>
      <c r="G3" s="41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</row>
    <row r="4" customFormat="1" ht="25.5" customHeight="1" spans="1:241">
      <c r="A4" s="42" t="s">
        <v>57</v>
      </c>
      <c r="B4" s="43" t="s">
        <v>275</v>
      </c>
      <c r="C4" s="44"/>
      <c r="D4" s="44"/>
      <c r="E4" s="44"/>
      <c r="F4" s="44"/>
      <c r="G4" s="45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</row>
    <row r="5" customFormat="1" ht="22.5" customHeight="1" spans="1:241">
      <c r="A5" s="42"/>
      <c r="B5" s="46" t="s">
        <v>145</v>
      </c>
      <c r="C5" s="46" t="s">
        <v>181</v>
      </c>
      <c r="D5" s="46" t="s">
        <v>276</v>
      </c>
      <c r="E5" s="47" t="s">
        <v>277</v>
      </c>
      <c r="F5" s="48"/>
      <c r="G5" s="46" t="s">
        <v>176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</row>
    <row r="6" customFormat="1" ht="36" customHeight="1" spans="1:241">
      <c r="A6" s="46"/>
      <c r="B6" s="49"/>
      <c r="C6" s="49"/>
      <c r="D6" s="49"/>
      <c r="E6" s="46" t="s">
        <v>278</v>
      </c>
      <c r="F6" s="46" t="s">
        <v>279</v>
      </c>
      <c r="G6" s="4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</row>
    <row r="7" s="36" customFormat="1" ht="23.25" customHeight="1" spans="1:241">
      <c r="A7" s="50" t="s">
        <v>58</v>
      </c>
      <c r="B7" s="51">
        <v>59.5</v>
      </c>
      <c r="C7" s="52">
        <v>16</v>
      </c>
      <c r="D7" s="51">
        <v>43.5</v>
      </c>
      <c r="E7" s="53">
        <v>0</v>
      </c>
      <c r="F7" s="53">
        <v>43.5</v>
      </c>
      <c r="G7" s="53">
        <v>0</v>
      </c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</row>
    <row r="8" customFormat="1" ht="23.25" customHeight="1" spans="1:7">
      <c r="A8" s="50" t="s">
        <v>280</v>
      </c>
      <c r="B8" s="51">
        <v>59.5</v>
      </c>
      <c r="C8" s="52">
        <v>16</v>
      </c>
      <c r="D8" s="51">
        <v>43.5</v>
      </c>
      <c r="E8" s="53">
        <v>0</v>
      </c>
      <c r="F8" s="53">
        <v>43.5</v>
      </c>
      <c r="G8" s="53">
        <v>0</v>
      </c>
    </row>
    <row r="9" customFormat="1" ht="23.25" customHeight="1" spans="1:7">
      <c r="A9" s="50" t="s">
        <v>281</v>
      </c>
      <c r="B9" s="51">
        <v>28</v>
      </c>
      <c r="C9" s="52">
        <v>9</v>
      </c>
      <c r="D9" s="51">
        <v>19</v>
      </c>
      <c r="E9" s="53">
        <v>0</v>
      </c>
      <c r="F9" s="53">
        <v>19</v>
      </c>
      <c r="G9" s="53">
        <v>0</v>
      </c>
    </row>
    <row r="10" customFormat="1" ht="23.25" customHeight="1" spans="1:7">
      <c r="A10" s="50" t="s">
        <v>282</v>
      </c>
      <c r="B10" s="51">
        <v>3.8</v>
      </c>
      <c r="C10" s="52">
        <v>1</v>
      </c>
      <c r="D10" s="51">
        <v>2.8</v>
      </c>
      <c r="E10" s="53">
        <v>0</v>
      </c>
      <c r="F10" s="53">
        <v>2.8</v>
      </c>
      <c r="G10" s="53">
        <v>0</v>
      </c>
    </row>
    <row r="11" customFormat="1" ht="23.25" customHeight="1" spans="1:7">
      <c r="A11" s="50" t="s">
        <v>283</v>
      </c>
      <c r="B11" s="51">
        <v>9.8</v>
      </c>
      <c r="C11" s="52">
        <v>1</v>
      </c>
      <c r="D11" s="51">
        <v>8.8</v>
      </c>
      <c r="E11" s="53">
        <v>0</v>
      </c>
      <c r="F11" s="53">
        <v>8.8</v>
      </c>
      <c r="G11" s="53">
        <v>0</v>
      </c>
    </row>
    <row r="12" customFormat="1" ht="23.25" customHeight="1" spans="1:7">
      <c r="A12" s="50" t="s">
        <v>284</v>
      </c>
      <c r="B12" s="51">
        <v>5.4</v>
      </c>
      <c r="C12" s="52">
        <v>0</v>
      </c>
      <c r="D12" s="51">
        <v>5.4</v>
      </c>
      <c r="E12" s="53">
        <v>0</v>
      </c>
      <c r="F12" s="53">
        <v>5.4</v>
      </c>
      <c r="G12" s="53">
        <v>0</v>
      </c>
    </row>
    <row r="13" customFormat="1" ht="23.25" customHeight="1" spans="1:7">
      <c r="A13" s="50" t="s">
        <v>285</v>
      </c>
      <c r="B13" s="51">
        <v>2</v>
      </c>
      <c r="C13" s="52">
        <v>0</v>
      </c>
      <c r="D13" s="51">
        <v>2</v>
      </c>
      <c r="E13" s="53">
        <v>0</v>
      </c>
      <c r="F13" s="53">
        <v>2</v>
      </c>
      <c r="G13" s="53">
        <v>0</v>
      </c>
    </row>
    <row r="14" customFormat="1" ht="23.25" customHeight="1" spans="1:7">
      <c r="A14" s="50" t="s">
        <v>286</v>
      </c>
      <c r="B14" s="51">
        <v>3.5</v>
      </c>
      <c r="C14" s="52">
        <v>2</v>
      </c>
      <c r="D14" s="51">
        <v>1.5</v>
      </c>
      <c r="E14" s="53">
        <v>0</v>
      </c>
      <c r="F14" s="53">
        <v>1.5</v>
      </c>
      <c r="G14" s="53">
        <v>0</v>
      </c>
    </row>
    <row r="15" customFormat="1" ht="23.25" customHeight="1" spans="1:7">
      <c r="A15" s="50" t="s">
        <v>287</v>
      </c>
      <c r="B15" s="51">
        <v>7</v>
      </c>
      <c r="C15" s="52">
        <v>3</v>
      </c>
      <c r="D15" s="51">
        <v>4</v>
      </c>
      <c r="E15" s="53">
        <v>0</v>
      </c>
      <c r="F15" s="53">
        <v>4</v>
      </c>
      <c r="G15" s="53">
        <v>0</v>
      </c>
    </row>
    <row r="16" customFormat="1" ht="23.25" customHeight="1"/>
    <row r="17" customFormat="1" ht="23.25" customHeight="1"/>
    <row r="18" customFormat="1" ht="23.25" customHeight="1"/>
    <row r="19" customFormat="1" ht="23.25" customHeight="1"/>
    <row r="20" customFormat="1" ht="23.25" customHeight="1"/>
    <row r="21" customFormat="1" ht="23.25" customHeight="1"/>
    <row r="22" customFormat="1" ht="23.25" customHeight="1"/>
    <row r="23" customFormat="1" ht="23.25" customHeight="1"/>
    <row r="24" customFormat="1" ht="23.25" customHeight="1"/>
    <row r="25" customFormat="1" ht="23.25" customHeight="1"/>
    <row r="26" customFormat="1" ht="23.25" customHeight="1"/>
    <row r="27" customFormat="1" ht="23.25" customHeight="1"/>
    <row r="28" customFormat="1" ht="23.25" customHeight="1"/>
  </sheetData>
  <sheetProtection formatCells="0" formatColumns="0" formatRows="0"/>
  <mergeCells count="7">
    <mergeCell ref="E3:G3"/>
    <mergeCell ref="E5:F5"/>
    <mergeCell ref="A4:A6"/>
    <mergeCell ref="B5:B6"/>
    <mergeCell ref="C5:C6"/>
    <mergeCell ref="D5:D6"/>
    <mergeCell ref="G5:G6"/>
  </mergeCells>
  <printOptions horizontalCentered="1"/>
  <pageMargins left="0.389583333333333" right="0.389583333333333" top="0.789583333333333" bottom="0.789583333333333" header="0.5" footer="0.5"/>
  <pageSetup paperSize="9" orientation="landscape" horizontalDpi="300" verticalDpi="3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showGridLines="0" showZeros="0" workbookViewId="0">
      <selection activeCell="G7" sqref="G7"/>
    </sheetView>
  </sheetViews>
  <sheetFormatPr defaultColWidth="9.16666666666667" defaultRowHeight="12"/>
  <cols>
    <col min="1" max="1" width="14" style="24" customWidth="1"/>
    <col min="2" max="2" width="17" style="24" customWidth="1"/>
    <col min="3" max="3" width="14.3333333333333" style="24" customWidth="1"/>
    <col min="4" max="4" width="12" style="24" customWidth="1"/>
    <col min="5" max="6" width="20.6666666666667" style="24" customWidth="1"/>
    <col min="7" max="7" width="17.1666666666667" style="24" customWidth="1"/>
    <col min="8" max="10" width="17.6666666666667" style="24" customWidth="1"/>
    <col min="11" max="11" width="21.8333333333333" style="24" customWidth="1"/>
    <col min="12" max="12" width="19.6666666666667" style="24" customWidth="1"/>
    <col min="13" max="13" width="17.6666666666667" style="24" customWidth="1"/>
    <col min="14" max="255" width="9.16666666666667" style="24" customWidth="1"/>
    <col min="256" max="16384" width="9.16666666666667" style="24"/>
  </cols>
  <sheetData>
    <row r="1" ht="20.25" customHeight="1" spans="1:13">
      <c r="A1" s="3" t="s">
        <v>288</v>
      </c>
      <c r="B1"/>
      <c r="C1"/>
      <c r="D1"/>
      <c r="E1"/>
      <c r="F1"/>
      <c r="G1"/>
      <c r="H1"/>
      <c r="I1"/>
      <c r="J1"/>
      <c r="K1"/>
      <c r="L1"/>
      <c r="M1"/>
    </row>
    <row r="2" ht="36.75" customHeight="1" spans="1:13">
      <c r="A2" s="25" t="s">
        <v>289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ht="21.75" customHeight="1" spans="1:13">
      <c r="A3" s="27"/>
      <c r="B3" s="27"/>
      <c r="C3" s="27"/>
      <c r="D3" s="27"/>
      <c r="E3" s="27"/>
      <c r="F3" s="27"/>
      <c r="G3" s="27"/>
      <c r="H3" s="27"/>
      <c r="I3" s="27"/>
      <c r="J3" s="27"/>
      <c r="K3"/>
      <c r="L3"/>
      <c r="M3" s="21" t="s">
        <v>2</v>
      </c>
    </row>
    <row r="4" ht="36.75" customHeight="1" spans="1:13">
      <c r="A4" s="28" t="s">
        <v>56</v>
      </c>
      <c r="B4" s="28" t="s">
        <v>290</v>
      </c>
      <c r="C4" s="28" t="s">
        <v>291</v>
      </c>
      <c r="D4" s="28" t="s">
        <v>292</v>
      </c>
      <c r="E4" s="28" t="s">
        <v>293</v>
      </c>
      <c r="F4" s="28" t="s">
        <v>294</v>
      </c>
      <c r="G4" s="28" t="s">
        <v>295</v>
      </c>
      <c r="H4" s="28" t="s">
        <v>296</v>
      </c>
      <c r="I4" s="28" t="s">
        <v>297</v>
      </c>
      <c r="J4" s="28" t="s">
        <v>298</v>
      </c>
      <c r="K4" s="28" t="s">
        <v>299</v>
      </c>
      <c r="L4" s="35" t="s">
        <v>300</v>
      </c>
      <c r="M4" s="35" t="s">
        <v>301</v>
      </c>
    </row>
    <row r="5" s="23" customFormat="1" ht="27" customHeight="1" spans="1:13">
      <c r="A5" s="29"/>
      <c r="B5" s="29" t="s">
        <v>58</v>
      </c>
      <c r="C5" s="30"/>
      <c r="D5" s="31">
        <v>689.94</v>
      </c>
      <c r="E5" s="32"/>
      <c r="F5" s="30"/>
      <c r="G5" s="33"/>
      <c r="H5" s="34"/>
      <c r="I5" s="30"/>
      <c r="J5" s="33"/>
      <c r="K5" s="33"/>
      <c r="L5" s="30"/>
      <c r="M5" s="30"/>
    </row>
    <row r="6" ht="27" customHeight="1" spans="1:13">
      <c r="A6" s="29" t="s">
        <v>302</v>
      </c>
      <c r="B6" s="29" t="s">
        <v>280</v>
      </c>
      <c r="C6" s="30"/>
      <c r="D6" s="31">
        <v>689.94</v>
      </c>
      <c r="E6" s="32"/>
      <c r="F6" s="30"/>
      <c r="G6" s="33"/>
      <c r="H6" s="34"/>
      <c r="I6" s="30"/>
      <c r="J6" s="33"/>
      <c r="K6" s="33"/>
      <c r="L6" s="30"/>
      <c r="M6" s="30"/>
    </row>
    <row r="7" ht="27" customHeight="1" spans="1:13">
      <c r="A7" s="29" t="s">
        <v>303</v>
      </c>
      <c r="B7" s="29" t="s">
        <v>281</v>
      </c>
      <c r="C7" s="30"/>
      <c r="D7" s="31">
        <v>253.61</v>
      </c>
      <c r="E7" s="32"/>
      <c r="F7" s="30"/>
      <c r="G7" s="33"/>
      <c r="H7" s="34"/>
      <c r="I7" s="30"/>
      <c r="J7" s="33"/>
      <c r="K7" s="33"/>
      <c r="L7" s="30"/>
      <c r="M7" s="30"/>
    </row>
    <row r="8" ht="27" customHeight="1" spans="1:13">
      <c r="A8" s="29" t="s">
        <v>304</v>
      </c>
      <c r="B8" s="29" t="s">
        <v>305</v>
      </c>
      <c r="C8" s="30" t="s">
        <v>306</v>
      </c>
      <c r="D8" s="31">
        <v>47</v>
      </c>
      <c r="E8" s="32" t="s">
        <v>307</v>
      </c>
      <c r="F8" s="30" t="s">
        <v>308</v>
      </c>
      <c r="G8" s="33" t="s">
        <v>309</v>
      </c>
      <c r="H8" s="34" t="s">
        <v>310</v>
      </c>
      <c r="I8" s="30" t="s">
        <v>311</v>
      </c>
      <c r="J8" s="33" t="s">
        <v>311</v>
      </c>
      <c r="K8" s="33" t="s">
        <v>311</v>
      </c>
      <c r="L8" s="30" t="s">
        <v>312</v>
      </c>
      <c r="M8" s="30" t="s">
        <v>308</v>
      </c>
    </row>
    <row r="9" ht="27" customHeight="1" spans="1:13">
      <c r="A9" s="29" t="s">
        <v>304</v>
      </c>
      <c r="B9" s="29" t="s">
        <v>313</v>
      </c>
      <c r="C9" s="30" t="s">
        <v>306</v>
      </c>
      <c r="D9" s="31">
        <v>150</v>
      </c>
      <c r="E9" s="32" t="s">
        <v>314</v>
      </c>
      <c r="F9" s="30" t="s">
        <v>315</v>
      </c>
      <c r="G9" s="33" t="s">
        <v>316</v>
      </c>
      <c r="H9" s="34" t="s">
        <v>317</v>
      </c>
      <c r="I9" s="30" t="s">
        <v>318</v>
      </c>
      <c r="J9" s="33" t="s">
        <v>319</v>
      </c>
      <c r="K9" s="33" t="s">
        <v>320</v>
      </c>
      <c r="L9" s="30" t="s">
        <v>314</v>
      </c>
      <c r="M9" s="30" t="s">
        <v>321</v>
      </c>
    </row>
    <row r="10" ht="27" customHeight="1" spans="1:13">
      <c r="A10" s="29" t="s">
        <v>304</v>
      </c>
      <c r="B10" s="29" t="s">
        <v>322</v>
      </c>
      <c r="C10" s="30" t="s">
        <v>306</v>
      </c>
      <c r="D10" s="31">
        <v>56.61</v>
      </c>
      <c r="E10" s="32" t="s">
        <v>323</v>
      </c>
      <c r="F10" s="30" t="s">
        <v>324</v>
      </c>
      <c r="G10" s="33" t="s">
        <v>325</v>
      </c>
      <c r="H10" s="34" t="s">
        <v>326</v>
      </c>
      <c r="I10" s="30" t="s">
        <v>327</v>
      </c>
      <c r="J10" s="33" t="s">
        <v>328</v>
      </c>
      <c r="K10" s="33" t="s">
        <v>327</v>
      </c>
      <c r="L10" s="30" t="s">
        <v>329</v>
      </c>
      <c r="M10" s="30" t="s">
        <v>323</v>
      </c>
    </row>
    <row r="11" ht="27" customHeight="1" spans="1:13">
      <c r="A11" s="29" t="s">
        <v>330</v>
      </c>
      <c r="B11" s="29" t="s">
        <v>282</v>
      </c>
      <c r="C11" s="30"/>
      <c r="D11" s="31">
        <v>7.88</v>
      </c>
      <c r="E11" s="32"/>
      <c r="F11" s="30"/>
      <c r="G11" s="33"/>
      <c r="H11" s="34"/>
      <c r="I11" s="30"/>
      <c r="J11" s="33"/>
      <c r="K11" s="33"/>
      <c r="L11" s="30"/>
      <c r="M11" s="30"/>
    </row>
    <row r="12" ht="27" customHeight="1" spans="1:13">
      <c r="A12" s="29" t="s">
        <v>331</v>
      </c>
      <c r="B12" s="29" t="s">
        <v>110</v>
      </c>
      <c r="C12" s="30" t="s">
        <v>332</v>
      </c>
      <c r="D12" s="31">
        <v>7.88</v>
      </c>
      <c r="E12" s="32" t="s">
        <v>333</v>
      </c>
      <c r="F12" s="30" t="s">
        <v>334</v>
      </c>
      <c r="G12" s="33" t="s">
        <v>335</v>
      </c>
      <c r="H12" s="34" t="s">
        <v>336</v>
      </c>
      <c r="I12" s="30" t="s">
        <v>337</v>
      </c>
      <c r="J12" s="33" t="s">
        <v>338</v>
      </c>
      <c r="K12" s="33" t="s">
        <v>339</v>
      </c>
      <c r="L12" s="30" t="s">
        <v>339</v>
      </c>
      <c r="M12" s="30" t="s">
        <v>340</v>
      </c>
    </row>
    <row r="13" ht="27" customHeight="1" spans="1:13">
      <c r="A13" s="29" t="s">
        <v>341</v>
      </c>
      <c r="B13" s="29" t="s">
        <v>283</v>
      </c>
      <c r="C13" s="30"/>
      <c r="D13" s="31">
        <v>80.53</v>
      </c>
      <c r="E13" s="32"/>
      <c r="F13" s="30"/>
      <c r="G13" s="33"/>
      <c r="H13" s="34"/>
      <c r="I13" s="30"/>
      <c r="J13" s="33"/>
      <c r="K13" s="33"/>
      <c r="L13" s="30"/>
      <c r="M13" s="30"/>
    </row>
    <row r="14" ht="27" customHeight="1" spans="1:13">
      <c r="A14" s="29" t="s">
        <v>342</v>
      </c>
      <c r="B14" s="29" t="s">
        <v>343</v>
      </c>
      <c r="C14" s="30" t="s">
        <v>344</v>
      </c>
      <c r="D14" s="31">
        <v>80.53</v>
      </c>
      <c r="E14" s="32" t="s">
        <v>345</v>
      </c>
      <c r="F14" s="30" t="s">
        <v>346</v>
      </c>
      <c r="G14" s="33" t="s">
        <v>347</v>
      </c>
      <c r="H14" s="34" t="s">
        <v>348</v>
      </c>
      <c r="I14" s="30" t="s">
        <v>349</v>
      </c>
      <c r="J14" s="33" t="s">
        <v>350</v>
      </c>
      <c r="K14" s="33" t="s">
        <v>351</v>
      </c>
      <c r="L14" s="30" t="s">
        <v>352</v>
      </c>
      <c r="M14" s="30" t="s">
        <v>353</v>
      </c>
    </row>
    <row r="15" ht="27" customHeight="1" spans="1:13">
      <c r="A15" s="29" t="s">
        <v>354</v>
      </c>
      <c r="B15" s="29" t="s">
        <v>284</v>
      </c>
      <c r="C15" s="30"/>
      <c r="D15" s="31">
        <v>20.66</v>
      </c>
      <c r="E15" s="32"/>
      <c r="F15" s="30"/>
      <c r="G15" s="33"/>
      <c r="H15" s="34"/>
      <c r="I15" s="30"/>
      <c r="J15" s="33"/>
      <c r="K15" s="33"/>
      <c r="L15" s="30"/>
      <c r="M15" s="30"/>
    </row>
    <row r="16" ht="27" customHeight="1" spans="1:13">
      <c r="A16" s="29" t="s">
        <v>355</v>
      </c>
      <c r="B16" s="29" t="s">
        <v>356</v>
      </c>
      <c r="C16" s="30" t="s">
        <v>357</v>
      </c>
      <c r="D16" s="31">
        <v>20.66</v>
      </c>
      <c r="E16" s="32" t="s">
        <v>358</v>
      </c>
      <c r="F16" s="30" t="s">
        <v>359</v>
      </c>
      <c r="G16" s="33" t="s">
        <v>360</v>
      </c>
      <c r="H16" s="34" t="s">
        <v>361</v>
      </c>
      <c r="I16" s="30" t="s">
        <v>362</v>
      </c>
      <c r="J16" s="33" t="s">
        <v>363</v>
      </c>
      <c r="K16" s="33" t="s">
        <v>364</v>
      </c>
      <c r="L16" s="30" t="s">
        <v>365</v>
      </c>
      <c r="M16" s="30" t="s">
        <v>359</v>
      </c>
    </row>
    <row r="17" ht="27" customHeight="1" spans="1:13">
      <c r="A17" s="29" t="s">
        <v>366</v>
      </c>
      <c r="B17" s="29" t="s">
        <v>285</v>
      </c>
      <c r="C17" s="30"/>
      <c r="D17" s="31">
        <v>8.1</v>
      </c>
      <c r="E17" s="32"/>
      <c r="F17" s="30"/>
      <c r="G17" s="33"/>
      <c r="H17" s="34"/>
      <c r="I17" s="30"/>
      <c r="J17" s="33"/>
      <c r="K17" s="33"/>
      <c r="L17" s="30"/>
      <c r="M17" s="30"/>
    </row>
    <row r="18" ht="27" customHeight="1" spans="1:13">
      <c r="A18" s="29" t="s">
        <v>367</v>
      </c>
      <c r="B18" s="29" t="s">
        <v>368</v>
      </c>
      <c r="C18" s="30" t="s">
        <v>369</v>
      </c>
      <c r="D18" s="31">
        <v>8.1</v>
      </c>
      <c r="E18" s="32" t="s">
        <v>370</v>
      </c>
      <c r="F18" s="30" t="s">
        <v>371</v>
      </c>
      <c r="G18" s="33" t="s">
        <v>372</v>
      </c>
      <c r="H18" s="34" t="s">
        <v>373</v>
      </c>
      <c r="I18" s="30" t="s">
        <v>373</v>
      </c>
      <c r="J18" s="33" t="s">
        <v>374</v>
      </c>
      <c r="K18" s="33" t="s">
        <v>375</v>
      </c>
      <c r="L18" s="30" t="s">
        <v>376</v>
      </c>
      <c r="M18" s="30" t="s">
        <v>377</v>
      </c>
    </row>
    <row r="19" ht="27" customHeight="1" spans="1:13">
      <c r="A19" s="29" t="s">
        <v>378</v>
      </c>
      <c r="B19" s="29" t="s">
        <v>286</v>
      </c>
      <c r="C19" s="30"/>
      <c r="D19" s="31">
        <v>319.16</v>
      </c>
      <c r="E19" s="32"/>
      <c r="F19" s="30"/>
      <c r="G19" s="33"/>
      <c r="H19" s="34"/>
      <c r="I19" s="30"/>
      <c r="J19" s="33"/>
      <c r="K19" s="33"/>
      <c r="L19" s="30"/>
      <c r="M19" s="30"/>
    </row>
    <row r="20" ht="27" customHeight="1" spans="1:13">
      <c r="A20" s="29" t="s">
        <v>379</v>
      </c>
      <c r="B20" s="29" t="s">
        <v>380</v>
      </c>
      <c r="C20" s="30" t="s">
        <v>344</v>
      </c>
      <c r="D20" s="31">
        <v>256</v>
      </c>
      <c r="E20" s="32" t="s">
        <v>381</v>
      </c>
      <c r="F20" s="30" t="s">
        <v>382</v>
      </c>
      <c r="G20" s="33" t="s">
        <v>382</v>
      </c>
      <c r="H20" s="34" t="s">
        <v>383</v>
      </c>
      <c r="I20" s="30" t="s">
        <v>384</v>
      </c>
      <c r="J20" s="33" t="s">
        <v>385</v>
      </c>
      <c r="K20" s="33" t="s">
        <v>386</v>
      </c>
      <c r="L20" s="30" t="s">
        <v>387</v>
      </c>
      <c r="M20" s="30" t="s">
        <v>388</v>
      </c>
    </row>
    <row r="21" ht="27" customHeight="1" spans="1:13">
      <c r="A21" s="29" t="s">
        <v>379</v>
      </c>
      <c r="B21" s="29" t="s">
        <v>389</v>
      </c>
      <c r="C21" s="30" t="s">
        <v>344</v>
      </c>
      <c r="D21" s="31">
        <v>63.16</v>
      </c>
      <c r="E21" s="32" t="s">
        <v>381</v>
      </c>
      <c r="F21" s="30" t="s">
        <v>382</v>
      </c>
      <c r="G21" s="33" t="s">
        <v>382</v>
      </c>
      <c r="H21" s="34" t="s">
        <v>390</v>
      </c>
      <c r="I21" s="30" t="s">
        <v>391</v>
      </c>
      <c r="J21" s="33" t="s">
        <v>387</v>
      </c>
      <c r="K21" s="33" t="s">
        <v>387</v>
      </c>
      <c r="L21" s="30" t="s">
        <v>392</v>
      </c>
      <c r="M21" s="30" t="s">
        <v>393</v>
      </c>
    </row>
    <row r="22" ht="27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ht="27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ht="27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ht="27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ht="27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ht="27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ht="27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ht="27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ht="27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ht="27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  <row r="32" ht="27" customHeight="1" spans="1:13">
      <c r="A32"/>
      <c r="B32"/>
      <c r="C32"/>
      <c r="D32"/>
      <c r="E32"/>
      <c r="F32"/>
      <c r="G32"/>
      <c r="H32"/>
      <c r="I32"/>
      <c r="J32"/>
      <c r="K32"/>
      <c r="L32"/>
      <c r="M32"/>
    </row>
    <row r="33" ht="27" customHeight="1" spans="1:13">
      <c r="A33"/>
      <c r="B33"/>
      <c r="C33"/>
      <c r="D33"/>
      <c r="E33"/>
      <c r="F33"/>
      <c r="G33"/>
      <c r="H33"/>
      <c r="I33"/>
      <c r="J33"/>
      <c r="K33"/>
      <c r="L33"/>
      <c r="M33"/>
    </row>
    <row r="34" ht="27" customHeight="1" spans="1:13">
      <c r="A34"/>
      <c r="B34"/>
      <c r="C34"/>
      <c r="D34"/>
      <c r="E34"/>
      <c r="F34"/>
      <c r="G34"/>
      <c r="H34"/>
      <c r="I34"/>
      <c r="J34"/>
      <c r="K34"/>
      <c r="L34"/>
      <c r="M34"/>
    </row>
    <row r="35" ht="27" customHeight="1" spans="1:13">
      <c r="A35"/>
      <c r="B35"/>
      <c r="C35"/>
      <c r="D35"/>
      <c r="E35"/>
      <c r="F35"/>
      <c r="G35"/>
      <c r="H35"/>
      <c r="I35"/>
      <c r="J35"/>
      <c r="K35"/>
      <c r="L35"/>
      <c r="M35"/>
    </row>
    <row r="36" ht="27" customHeight="1" spans="1:13">
      <c r="A36"/>
      <c r="B36"/>
      <c r="C36"/>
      <c r="D36"/>
      <c r="E36"/>
      <c r="F36"/>
      <c r="G36"/>
      <c r="H36"/>
      <c r="I36"/>
      <c r="J36"/>
      <c r="K36"/>
      <c r="L36"/>
      <c r="M36"/>
    </row>
    <row r="37" ht="27" customHeight="1" spans="1:13">
      <c r="A37"/>
      <c r="B37"/>
      <c r="C37"/>
      <c r="D37"/>
      <c r="E37"/>
      <c r="F37"/>
      <c r="G37"/>
      <c r="H37"/>
      <c r="I37"/>
      <c r="J37"/>
      <c r="K37"/>
      <c r="L37"/>
      <c r="M37"/>
    </row>
    <row r="38" ht="27" customHeight="1" spans="1:13">
      <c r="A38"/>
      <c r="B38"/>
      <c r="C38"/>
      <c r="D38"/>
      <c r="E38"/>
      <c r="F38"/>
      <c r="G38"/>
      <c r="H38"/>
      <c r="I38"/>
      <c r="J38"/>
      <c r="K38"/>
      <c r="L38"/>
      <c r="M38"/>
    </row>
    <row r="39" ht="27" customHeight="1" spans="1:13">
      <c r="A39"/>
      <c r="B39"/>
      <c r="C39"/>
      <c r="D39"/>
      <c r="E39"/>
      <c r="F39"/>
      <c r="G39"/>
      <c r="H39"/>
      <c r="I39"/>
      <c r="J39"/>
      <c r="K39"/>
      <c r="L39"/>
      <c r="M39"/>
    </row>
  </sheetData>
  <sheetProtection formatCells="0" formatColumns="0" formatRows="0"/>
  <pageMargins left="0.75" right="0.75" top="1" bottom="1" header="0.5" footer="0.5"/>
  <pageSetup paperSize="9" scale="65" orientation="landscape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26"/>
  <sheetViews>
    <sheetView showGridLines="0" showZeros="0" workbookViewId="0">
      <selection activeCell="D4" sqref="D4:D5"/>
    </sheetView>
  </sheetViews>
  <sheetFormatPr defaultColWidth="9.16666666666667" defaultRowHeight="11.5"/>
  <cols>
    <col min="1" max="1" width="13.5" style="105" customWidth="1"/>
    <col min="2" max="2" width="19.1666666666667" style="105" customWidth="1"/>
    <col min="3" max="3" width="24.3333333333333" style="105" customWidth="1"/>
    <col min="4" max="4" width="24.5" style="105" customWidth="1"/>
    <col min="5" max="8" width="17.8333333333333" style="105" customWidth="1"/>
    <col min="9" max="16384" width="8" style="105" customWidth="1"/>
  </cols>
  <sheetData>
    <row r="1" ht="20.1" customHeight="1" spans="1:253">
      <c r="A1" s="253" t="s">
        <v>47</v>
      </c>
      <c r="B1" s="254"/>
      <c r="C1" s="254"/>
      <c r="D1" s="254"/>
      <c r="E1" s="236"/>
      <c r="F1" s="237"/>
      <c r="G1" s="251"/>
      <c r="H1" s="25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ht="34.5" customHeight="1" spans="1:253">
      <c r="A2" s="106" t="s">
        <v>48</v>
      </c>
      <c r="B2" s="255"/>
      <c r="C2" s="255"/>
      <c r="D2" s="255"/>
      <c r="E2" s="255"/>
      <c r="F2" s="255"/>
      <c r="G2" s="255"/>
      <c r="H2" s="25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ht="16.5" customHeight="1" spans="1:253">
      <c r="A3" s="108"/>
      <c r="B3" s="108"/>
      <c r="C3" s="108"/>
      <c r="D3" s="108"/>
      <c r="E3" s="236"/>
      <c r="F3" s="239"/>
      <c r="G3" s="256" t="s">
        <v>2</v>
      </c>
      <c r="H3" s="257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ht="29.25" customHeight="1" spans="1:253">
      <c r="A4" s="42" t="s">
        <v>49</v>
      </c>
      <c r="B4" s="42"/>
      <c r="C4" s="42" t="s">
        <v>50</v>
      </c>
      <c r="D4" s="242" t="s">
        <v>51</v>
      </c>
      <c r="E4" s="242" t="s">
        <v>52</v>
      </c>
      <c r="F4" s="242" t="s">
        <v>53</v>
      </c>
      <c r="G4" s="42" t="s">
        <v>54</v>
      </c>
      <c r="H4" s="42" t="s">
        <v>55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ht="33.75" customHeight="1" spans="1:253">
      <c r="A5" s="46" t="s">
        <v>56</v>
      </c>
      <c r="B5" s="46" t="s">
        <v>57</v>
      </c>
      <c r="C5" s="46"/>
      <c r="D5" s="248"/>
      <c r="E5" s="248"/>
      <c r="F5" s="248"/>
      <c r="G5" s="46"/>
      <c r="H5" s="4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="104" customFormat="1" ht="27" customHeight="1" spans="1:253">
      <c r="A6" s="50"/>
      <c r="B6" s="50" t="s">
        <v>58</v>
      </c>
      <c r="C6" s="249">
        <f>SUM(C7:C14)</f>
        <v>3936.89</v>
      </c>
      <c r="D6" s="249">
        <f>SUM(D7:D14)</f>
        <v>3936.89</v>
      </c>
      <c r="E6" s="249">
        <v>0</v>
      </c>
      <c r="F6" s="51">
        <v>0</v>
      </c>
      <c r="G6" s="249">
        <v>0</v>
      </c>
      <c r="H6" s="51">
        <v>0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</row>
    <row r="7" ht="27" customHeight="1" spans="1:253">
      <c r="A7" s="50" t="s">
        <v>59</v>
      </c>
      <c r="B7" s="50" t="s">
        <v>60</v>
      </c>
      <c r="C7" s="249">
        <f>SUM(D7:H7)</f>
        <v>685.41</v>
      </c>
      <c r="D7" s="249">
        <f>650.85+34.56</f>
        <v>685.41</v>
      </c>
      <c r="E7" s="249">
        <v>0</v>
      </c>
      <c r="F7" s="51">
        <v>0</v>
      </c>
      <c r="G7" s="249">
        <v>0</v>
      </c>
      <c r="H7" s="51">
        <v>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ht="27" customHeight="1" spans="1:253">
      <c r="A8" s="50" t="s">
        <v>61</v>
      </c>
      <c r="B8" s="50" t="s">
        <v>62</v>
      </c>
      <c r="C8" s="249">
        <f t="shared" ref="C8:C14" si="0">SUM(D8:H8)</f>
        <v>194.42</v>
      </c>
      <c r="D8" s="249">
        <f>189.37+5.05</f>
        <v>194.42</v>
      </c>
      <c r="E8" s="249">
        <v>0</v>
      </c>
      <c r="F8" s="51">
        <v>0</v>
      </c>
      <c r="G8" s="249">
        <v>0</v>
      </c>
      <c r="H8" s="51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ht="27" customHeight="1" spans="1:253">
      <c r="A9" s="50" t="s">
        <v>63</v>
      </c>
      <c r="B9" s="50" t="s">
        <v>64</v>
      </c>
      <c r="C9" s="249">
        <f t="shared" si="0"/>
        <v>382.36</v>
      </c>
      <c r="D9" s="249">
        <f>379.13+3.23</f>
        <v>382.36</v>
      </c>
      <c r="E9" s="249">
        <v>0</v>
      </c>
      <c r="F9" s="51">
        <v>0</v>
      </c>
      <c r="G9" s="249">
        <v>0</v>
      </c>
      <c r="H9" s="51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ht="27" customHeight="1" spans="1:253">
      <c r="A10" s="50" t="s">
        <v>65</v>
      </c>
      <c r="B10" s="50" t="s">
        <v>66</v>
      </c>
      <c r="C10" s="249">
        <f t="shared" si="0"/>
        <v>1081.01</v>
      </c>
      <c r="D10" s="249">
        <f>1077.41+3.6</f>
        <v>1081.01</v>
      </c>
      <c r="E10" s="249">
        <v>0</v>
      </c>
      <c r="F10" s="51">
        <v>0</v>
      </c>
      <c r="G10" s="249">
        <v>0</v>
      </c>
      <c r="H10" s="51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ht="27" customHeight="1" spans="1:253">
      <c r="A11" s="50" t="s">
        <v>67</v>
      </c>
      <c r="B11" s="50" t="s">
        <v>68</v>
      </c>
      <c r="C11" s="249">
        <f t="shared" si="0"/>
        <v>953.64</v>
      </c>
      <c r="D11" s="249">
        <f>949.55+4.09</f>
        <v>953.64</v>
      </c>
      <c r="E11" s="249">
        <v>0</v>
      </c>
      <c r="F11" s="51">
        <v>0</v>
      </c>
      <c r="G11" s="249">
        <v>0</v>
      </c>
      <c r="H11" s="51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ht="27" customHeight="1" spans="1:253">
      <c r="A12" s="50" t="s">
        <v>69</v>
      </c>
      <c r="B12" s="50" t="s">
        <v>70</v>
      </c>
      <c r="C12" s="249">
        <f t="shared" si="0"/>
        <v>371.67</v>
      </c>
      <c r="D12" s="249">
        <v>371.67</v>
      </c>
      <c r="E12" s="249">
        <v>0</v>
      </c>
      <c r="F12" s="51">
        <v>0</v>
      </c>
      <c r="G12" s="249">
        <v>0</v>
      </c>
      <c r="H12" s="51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ht="27" customHeight="1" spans="1:253">
      <c r="A13" s="50" t="s">
        <v>71</v>
      </c>
      <c r="B13" s="50" t="s">
        <v>72</v>
      </c>
      <c r="C13" s="249">
        <f t="shared" si="0"/>
        <v>45.9</v>
      </c>
      <c r="D13" s="249">
        <v>45.9</v>
      </c>
      <c r="E13" s="249">
        <v>0</v>
      </c>
      <c r="F13" s="51">
        <v>0</v>
      </c>
      <c r="G13" s="249">
        <v>0</v>
      </c>
      <c r="H13" s="51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ht="27" customHeight="1" spans="1:253">
      <c r="A14" s="50" t="s">
        <v>73</v>
      </c>
      <c r="B14" s="50" t="s">
        <v>74</v>
      </c>
      <c r="C14" s="249">
        <f t="shared" si="0"/>
        <v>222.48</v>
      </c>
      <c r="D14" s="249">
        <v>222.48</v>
      </c>
      <c r="E14" s="249">
        <v>0</v>
      </c>
      <c r="F14" s="51">
        <v>0</v>
      </c>
      <c r="G14" s="249">
        <v>0</v>
      </c>
      <c r="H14" s="51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ht="27" customHeight="1" spans="1:25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ht="27" customHeight="1" spans="1:25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ht="27" customHeight="1" spans="1:25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ht="27" customHeight="1" spans="1:25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ht="27" customHeight="1" spans="1:25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ht="27" customHeight="1" spans="1:25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ht="27" customHeight="1" spans="1:25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ht="27" customHeight="1" spans="1:25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ht="27" customHeight="1" spans="1:25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ht="27" customHeight="1" spans="1:25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ht="27" customHeight="1" spans="1:25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ht="27" customHeight="1" spans="1:25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</sheetData>
  <sheetProtection formatCells="0" formatColumns="0" formatRows="0"/>
  <mergeCells count="10">
    <mergeCell ref="G1:H1"/>
    <mergeCell ref="A3:D3"/>
    <mergeCell ref="G3:H3"/>
    <mergeCell ref="A4:B4"/>
    <mergeCell ref="C4:C5"/>
    <mergeCell ref="D4:D5"/>
    <mergeCell ref="E4:E5"/>
    <mergeCell ref="F4:F5"/>
    <mergeCell ref="G4:G5"/>
    <mergeCell ref="H4:H5"/>
  </mergeCells>
  <pageMargins left="0.709722222222222" right="0.709722222222222" top="0.75" bottom="0.75" header="0.309722222222222" footer="0.309722222222222"/>
  <pageSetup paperSize="9" scale="65" orientation="portrait" horizontalDpi="600" verticalDpi="600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showGridLines="0" showZeros="0" workbookViewId="0">
      <selection activeCell="H5" sqref="A2 H5"/>
    </sheetView>
  </sheetViews>
  <sheetFormatPr defaultColWidth="9.16666666666667" defaultRowHeight="12"/>
  <cols>
    <col min="1" max="1" width="10.8333333333333" style="2" customWidth="1"/>
    <col min="2" max="2" width="14.1666666666667" style="2" customWidth="1"/>
    <col min="3" max="3" width="13.8333333333333" style="2" customWidth="1"/>
    <col min="4" max="5" width="16.6666666666667" style="2" customWidth="1"/>
    <col min="6" max="10" width="9" style="2" customWidth="1"/>
    <col min="11" max="13" width="13.3333333333333" style="2" customWidth="1"/>
    <col min="14" max="255" width="9.16666666666667" style="2" customWidth="1"/>
    <col min="256" max="16384" width="9.16666666666667" style="2"/>
  </cols>
  <sheetData>
    <row r="1" ht="24" customHeight="1" spans="1:14">
      <c r="A1" s="3" t="s">
        <v>394</v>
      </c>
      <c r="B1"/>
      <c r="C1"/>
      <c r="D1"/>
      <c r="E1"/>
      <c r="F1"/>
      <c r="G1"/>
      <c r="H1"/>
      <c r="I1"/>
      <c r="J1"/>
      <c r="K1"/>
      <c r="L1"/>
      <c r="M1"/>
      <c r="N1"/>
    </row>
    <row r="2" ht="35.25" customHeight="1" spans="1:14">
      <c r="A2" s="4" t="s">
        <v>395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/>
    </row>
    <row r="3" ht="22.5" customHeight="1" spans="1:14">
      <c r="A3" s="5"/>
      <c r="B3" s="5"/>
      <c r="C3" s="5"/>
      <c r="D3" s="5"/>
      <c r="E3" s="5"/>
      <c r="F3" s="5"/>
      <c r="G3" s="5"/>
      <c r="H3"/>
      <c r="I3"/>
      <c r="J3"/>
      <c r="K3"/>
      <c r="L3"/>
      <c r="M3" s="21" t="s">
        <v>2</v>
      </c>
      <c r="N3"/>
    </row>
    <row r="4" ht="27" customHeight="1" spans="1:14">
      <c r="A4" s="6" t="s">
        <v>56</v>
      </c>
      <c r="B4" s="6" t="s">
        <v>57</v>
      </c>
      <c r="C4" s="6" t="s">
        <v>396</v>
      </c>
      <c r="D4" s="6" t="s">
        <v>397</v>
      </c>
      <c r="E4" s="7" t="s">
        <v>398</v>
      </c>
      <c r="F4" s="8" t="s">
        <v>399</v>
      </c>
      <c r="G4" s="9"/>
      <c r="H4" s="9"/>
      <c r="I4" s="9"/>
      <c r="J4" s="9"/>
      <c r="K4" s="9" t="s">
        <v>400</v>
      </c>
      <c r="L4" s="9"/>
      <c r="M4" s="9"/>
      <c r="N4"/>
    </row>
    <row r="5" ht="42" customHeight="1" spans="1:14">
      <c r="A5" s="10"/>
      <c r="B5" s="10"/>
      <c r="C5" s="10"/>
      <c r="D5" s="10"/>
      <c r="E5" s="11"/>
      <c r="F5" s="12" t="s">
        <v>401</v>
      </c>
      <c r="G5" s="13" t="s">
        <v>402</v>
      </c>
      <c r="H5" s="13" t="s">
        <v>403</v>
      </c>
      <c r="I5" s="13" t="s">
        <v>404</v>
      </c>
      <c r="J5" s="13" t="s">
        <v>405</v>
      </c>
      <c r="K5" s="13" t="s">
        <v>406</v>
      </c>
      <c r="L5" s="22" t="s">
        <v>407</v>
      </c>
      <c r="M5" s="22" t="s">
        <v>408</v>
      </c>
      <c r="N5"/>
    </row>
    <row r="6" s="1" customFormat="1" ht="27.75" customHeight="1" spans="1:14">
      <c r="A6" s="14"/>
      <c r="B6" s="15" t="s">
        <v>58</v>
      </c>
      <c r="C6" s="16">
        <v>3886.36</v>
      </c>
      <c r="D6" s="17"/>
      <c r="E6" s="18"/>
      <c r="F6" s="18"/>
      <c r="G6" s="19"/>
      <c r="H6" s="17"/>
      <c r="I6" s="18"/>
      <c r="J6" s="18"/>
      <c r="K6" s="18"/>
      <c r="L6" s="17"/>
      <c r="M6" s="17"/>
      <c r="N6" s="20"/>
    </row>
    <row r="7" ht="27.75" customHeight="1" spans="1:14">
      <c r="A7" s="14" t="s">
        <v>302</v>
      </c>
      <c r="B7" s="15" t="s">
        <v>280</v>
      </c>
      <c r="C7" s="16">
        <v>3886.36</v>
      </c>
      <c r="D7" s="17"/>
      <c r="E7" s="18"/>
      <c r="F7" s="18"/>
      <c r="G7" s="19"/>
      <c r="H7" s="17"/>
      <c r="I7" s="18"/>
      <c r="J7" s="18"/>
      <c r="K7" s="18"/>
      <c r="L7" s="17"/>
      <c r="M7" s="17"/>
      <c r="N7" s="20"/>
    </row>
    <row r="8" ht="27.75" customHeight="1" spans="1:14">
      <c r="A8" s="14" t="s">
        <v>366</v>
      </c>
      <c r="B8" s="15" t="s">
        <v>285</v>
      </c>
      <c r="C8" s="16">
        <v>949.55</v>
      </c>
      <c r="D8" s="17" t="s">
        <v>409</v>
      </c>
      <c r="E8" s="18" t="s">
        <v>410</v>
      </c>
      <c r="F8" s="18" t="s">
        <v>411</v>
      </c>
      <c r="G8" s="19" t="s">
        <v>411</v>
      </c>
      <c r="H8" s="17" t="s">
        <v>411</v>
      </c>
      <c r="I8" s="18" t="s">
        <v>411</v>
      </c>
      <c r="J8" s="18" t="s">
        <v>412</v>
      </c>
      <c r="K8" s="18" t="s">
        <v>413</v>
      </c>
      <c r="L8" s="17" t="s">
        <v>414</v>
      </c>
      <c r="M8" s="17" t="s">
        <v>415</v>
      </c>
      <c r="N8"/>
    </row>
    <row r="9" ht="27.75" customHeight="1" spans="1:14">
      <c r="A9" s="14" t="s">
        <v>354</v>
      </c>
      <c r="B9" s="15" t="s">
        <v>284</v>
      </c>
      <c r="C9" s="16">
        <v>1077.41</v>
      </c>
      <c r="D9" s="17" t="s">
        <v>416</v>
      </c>
      <c r="E9" s="18" t="s">
        <v>417</v>
      </c>
      <c r="F9" s="18" t="s">
        <v>411</v>
      </c>
      <c r="G9" s="19" t="s">
        <v>411</v>
      </c>
      <c r="H9" s="17" t="s">
        <v>411</v>
      </c>
      <c r="I9" s="18" t="s">
        <v>411</v>
      </c>
      <c r="J9" s="18" t="s">
        <v>418</v>
      </c>
      <c r="K9" s="18" t="s">
        <v>419</v>
      </c>
      <c r="L9" s="17" t="s">
        <v>420</v>
      </c>
      <c r="M9" s="17" t="s">
        <v>421</v>
      </c>
      <c r="N9"/>
    </row>
    <row r="10" ht="27.75" customHeight="1" spans="1:14">
      <c r="A10" s="14" t="s">
        <v>422</v>
      </c>
      <c r="B10" s="15" t="s">
        <v>423</v>
      </c>
      <c r="C10" s="16">
        <v>45.9</v>
      </c>
      <c r="D10" s="17" t="s">
        <v>424</v>
      </c>
      <c r="E10" s="18" t="s">
        <v>425</v>
      </c>
      <c r="F10" s="18" t="s">
        <v>411</v>
      </c>
      <c r="G10" s="19" t="s">
        <v>411</v>
      </c>
      <c r="H10" s="17" t="s">
        <v>411</v>
      </c>
      <c r="I10" s="18" t="s">
        <v>411</v>
      </c>
      <c r="J10" s="18" t="s">
        <v>426</v>
      </c>
      <c r="K10" s="18" t="s">
        <v>427</v>
      </c>
      <c r="L10" s="17" t="s">
        <v>428</v>
      </c>
      <c r="M10" s="17" t="s">
        <v>411</v>
      </c>
      <c r="N10"/>
    </row>
    <row r="11" ht="27.75" customHeight="1" spans="1:14">
      <c r="A11" s="14" t="s">
        <v>303</v>
      </c>
      <c r="B11" s="15" t="s">
        <v>281</v>
      </c>
      <c r="C11" s="16">
        <v>650.85</v>
      </c>
      <c r="D11" s="17"/>
      <c r="E11" s="18"/>
      <c r="F11" s="18"/>
      <c r="G11" s="19"/>
      <c r="H11" s="17"/>
      <c r="I11" s="18"/>
      <c r="J11" s="18"/>
      <c r="K11" s="18"/>
      <c r="L11" s="17"/>
      <c r="M11" s="17"/>
      <c r="N11"/>
    </row>
    <row r="12" ht="27.75" customHeight="1" spans="1:14">
      <c r="A12" s="14" t="s">
        <v>429</v>
      </c>
      <c r="B12" s="15" t="s">
        <v>287</v>
      </c>
      <c r="C12" s="16">
        <v>222.48</v>
      </c>
      <c r="D12" s="17"/>
      <c r="E12" s="18"/>
      <c r="F12" s="18"/>
      <c r="G12" s="19"/>
      <c r="H12" s="17"/>
      <c r="I12" s="18"/>
      <c r="J12" s="18"/>
      <c r="K12" s="18"/>
      <c r="L12" s="17"/>
      <c r="M12" s="17"/>
      <c r="N12"/>
    </row>
    <row r="13" ht="27.75" customHeight="1" spans="1:14">
      <c r="A13" s="14" t="s">
        <v>330</v>
      </c>
      <c r="B13" s="15" t="s">
        <v>282</v>
      </c>
      <c r="C13" s="16">
        <v>189.37</v>
      </c>
      <c r="D13" s="17" t="s">
        <v>430</v>
      </c>
      <c r="E13" s="18" t="s">
        <v>431</v>
      </c>
      <c r="F13" s="18" t="s">
        <v>411</v>
      </c>
      <c r="G13" s="19" t="s">
        <v>411</v>
      </c>
      <c r="H13" s="17" t="s">
        <v>411</v>
      </c>
      <c r="I13" s="18" t="s">
        <v>411</v>
      </c>
      <c r="J13" s="18" t="s">
        <v>432</v>
      </c>
      <c r="K13" s="18" t="s">
        <v>433</v>
      </c>
      <c r="L13" s="17" t="s">
        <v>433</v>
      </c>
      <c r="M13" s="17" t="s">
        <v>433</v>
      </c>
      <c r="N13"/>
    </row>
    <row r="14" ht="27.75" customHeight="1" spans="1:14">
      <c r="A14" s="14" t="s">
        <v>341</v>
      </c>
      <c r="B14" s="15" t="s">
        <v>283</v>
      </c>
      <c r="C14" s="16">
        <v>379.13</v>
      </c>
      <c r="D14" s="17" t="s">
        <v>434</v>
      </c>
      <c r="E14" s="18" t="s">
        <v>435</v>
      </c>
      <c r="F14" s="18" t="s">
        <v>436</v>
      </c>
      <c r="G14" s="19" t="s">
        <v>411</v>
      </c>
      <c r="H14" s="17" t="s">
        <v>411</v>
      </c>
      <c r="I14" s="18" t="s">
        <v>411</v>
      </c>
      <c r="J14" s="18" t="s">
        <v>437</v>
      </c>
      <c r="K14" s="18" t="s">
        <v>438</v>
      </c>
      <c r="L14" s="17" t="s">
        <v>439</v>
      </c>
      <c r="M14" s="17" t="s">
        <v>440</v>
      </c>
      <c r="N14"/>
    </row>
    <row r="15" ht="27.75" customHeight="1" spans="1:14">
      <c r="A15" s="14" t="s">
        <v>378</v>
      </c>
      <c r="B15" s="15" t="s">
        <v>286</v>
      </c>
      <c r="C15" s="16">
        <v>371.67</v>
      </c>
      <c r="D15" s="17" t="s">
        <v>441</v>
      </c>
      <c r="E15" s="18" t="s">
        <v>442</v>
      </c>
      <c r="F15" s="18" t="s">
        <v>411</v>
      </c>
      <c r="G15" s="19" t="s">
        <v>411</v>
      </c>
      <c r="H15" s="17" t="s">
        <v>411</v>
      </c>
      <c r="I15" s="18" t="s">
        <v>411</v>
      </c>
      <c r="J15" s="18" t="s">
        <v>443</v>
      </c>
      <c r="K15" s="18" t="s">
        <v>444</v>
      </c>
      <c r="L15" s="17" t="s">
        <v>387</v>
      </c>
      <c r="M15" s="17" t="s">
        <v>445</v>
      </c>
      <c r="N15"/>
    </row>
    <row r="16" ht="27.75" customHeight="1" spans="1:14">
      <c r="A16" s="5"/>
      <c r="B16" s="5"/>
      <c r="C16" s="20"/>
      <c r="D16"/>
      <c r="E16"/>
      <c r="F16"/>
      <c r="G16"/>
      <c r="H16"/>
      <c r="I16"/>
      <c r="J16"/>
      <c r="K16"/>
      <c r="L16"/>
      <c r="M16"/>
      <c r="N16"/>
    </row>
    <row r="17" ht="27.75" customHeight="1" spans="1:14">
      <c r="A17" s="5"/>
      <c r="B17" s="5"/>
      <c r="C17" s="5"/>
      <c r="D17" s="20"/>
      <c r="E17"/>
      <c r="F17"/>
      <c r="G17"/>
      <c r="H17"/>
      <c r="I17"/>
      <c r="J17"/>
      <c r="K17"/>
      <c r="L17"/>
      <c r="M17"/>
      <c r="N17"/>
    </row>
    <row r="18" ht="27.75" customHeight="1" spans="1:14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ht="27.75" customHeight="1" spans="1:14">
      <c r="A19" s="5"/>
      <c r="B19" s="5"/>
      <c r="C19" s="5"/>
      <c r="D19" s="20"/>
      <c r="E19"/>
      <c r="F19"/>
      <c r="G19"/>
      <c r="H19"/>
      <c r="I19"/>
      <c r="J19"/>
      <c r="K19"/>
      <c r="L19"/>
      <c r="M19"/>
      <c r="N19"/>
    </row>
    <row r="20" ht="27.75" customHeight="1" spans="1:14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ht="27.75" customHeight="1" spans="1:14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ht="27.75" customHeight="1" spans="1:14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ht="27.75" customHeight="1" spans="1:14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ht="27.75" customHeight="1" spans="1:14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ht="27.75" customHeight="1" spans="1:14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ht="27.75" customHeight="1" spans="1:14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ht="27.75" customHeight="1" spans="1:14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</sheetData>
  <sheetProtection formatCells="0" formatColumns="0" formatRows="0"/>
  <mergeCells count="5">
    <mergeCell ref="A4:A5"/>
    <mergeCell ref="B4:B5"/>
    <mergeCell ref="C4:C5"/>
    <mergeCell ref="D4:D5"/>
    <mergeCell ref="E4:E5"/>
  </mergeCells>
  <pageMargins left="0.75" right="0.75" top="1" bottom="1" header="0.5" footer="0.5"/>
  <pageSetup paperSize="9" scale="90" orientation="landscape" horizontalDpi="2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16"/>
  <sheetViews>
    <sheetView showGridLines="0" showZeros="0" zoomScale="55" zoomScaleNormal="55" workbookViewId="0">
      <selection activeCell="D17" sqref="D17"/>
    </sheetView>
  </sheetViews>
  <sheetFormatPr defaultColWidth="9.16666666666667" defaultRowHeight="11.5"/>
  <cols>
    <col min="1" max="1" width="9.16666666666667" style="105" customWidth="1"/>
    <col min="2" max="2" width="6.66666666666667" style="105" customWidth="1"/>
    <col min="3" max="3" width="4.5" style="105" customWidth="1"/>
    <col min="4" max="4" width="22.5" style="105" customWidth="1"/>
    <col min="5" max="6" width="22.8333333333333" style="105" customWidth="1"/>
    <col min="7" max="8" width="18.5" style="105" customWidth="1"/>
    <col min="9" max="10" width="18" style="105" customWidth="1"/>
    <col min="11" max="16384" width="8" style="105" customWidth="1"/>
  </cols>
  <sheetData>
    <row r="1" ht="20.1" customHeight="1" spans="1:253">
      <c r="A1" s="3" t="s">
        <v>75</v>
      </c>
      <c r="B1" s="235"/>
      <c r="C1" s="235"/>
      <c r="D1" s="235"/>
      <c r="E1" s="235"/>
      <c r="F1" s="235"/>
      <c r="G1" s="236"/>
      <c r="H1" s="237"/>
      <c r="I1" s="251"/>
      <c r="J1" s="25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ht="27.75" customHeight="1" spans="1:253">
      <c r="A2" s="106" t="s">
        <v>76</v>
      </c>
      <c r="B2" s="238"/>
      <c r="C2" s="238"/>
      <c r="D2" s="238"/>
      <c r="E2" s="238"/>
      <c r="F2" s="238"/>
      <c r="G2" s="238"/>
      <c r="H2" s="238"/>
      <c r="I2" s="238"/>
      <c r="J2" s="23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ht="18" customHeight="1" spans="1:253">
      <c r="A3" s="108"/>
      <c r="B3" s="108"/>
      <c r="C3" s="108"/>
      <c r="D3" s="108"/>
      <c r="E3" s="108"/>
      <c r="F3" s="108"/>
      <c r="G3" s="236"/>
      <c r="H3" s="239"/>
      <c r="I3"/>
      <c r="J3" s="252" t="s">
        <v>2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ht="21" customHeight="1" spans="1:253">
      <c r="A4" s="171" t="s">
        <v>77</v>
      </c>
      <c r="B4" s="240"/>
      <c r="C4" s="241"/>
      <c r="D4" s="172" t="s">
        <v>78</v>
      </c>
      <c r="E4" s="42" t="s">
        <v>50</v>
      </c>
      <c r="F4" s="242" t="s">
        <v>51</v>
      </c>
      <c r="G4" s="242" t="s">
        <v>52</v>
      </c>
      <c r="H4" s="242" t="s">
        <v>53</v>
      </c>
      <c r="I4" s="42" t="s">
        <v>54</v>
      </c>
      <c r="J4" s="42" t="s">
        <v>55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ht="21" customHeight="1" spans="1:253">
      <c r="A5" s="243"/>
      <c r="B5" s="244"/>
      <c r="C5" s="245"/>
      <c r="D5" s="246"/>
      <c r="E5" s="42"/>
      <c r="F5" s="242"/>
      <c r="G5" s="242"/>
      <c r="H5" s="242"/>
      <c r="I5" s="42"/>
      <c r="J5" s="42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ht="21" customHeight="1" spans="1:253">
      <c r="A6" s="46" t="s">
        <v>79</v>
      </c>
      <c r="B6" s="46" t="s">
        <v>80</v>
      </c>
      <c r="C6" s="46" t="s">
        <v>81</v>
      </c>
      <c r="D6" s="247"/>
      <c r="E6" s="46"/>
      <c r="F6" s="248"/>
      <c r="G6" s="248"/>
      <c r="H6" s="248"/>
      <c r="I6" s="46"/>
      <c r="J6" s="4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="104" customFormat="1" ht="24.75" customHeight="1" spans="1:253">
      <c r="A7" s="50"/>
      <c r="B7" s="50"/>
      <c r="C7" s="50"/>
      <c r="D7" s="50" t="s">
        <v>58</v>
      </c>
      <c r="E7" s="249">
        <v>3936.89</v>
      </c>
      <c r="F7" s="249">
        <v>3936.89</v>
      </c>
      <c r="G7" s="249">
        <v>0</v>
      </c>
      <c r="H7" s="51">
        <v>0</v>
      </c>
      <c r="I7" s="249">
        <v>0</v>
      </c>
      <c r="J7" s="51">
        <v>0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</row>
    <row r="8" ht="24.75" customHeight="1" spans="1:253">
      <c r="A8" s="50" t="s">
        <v>82</v>
      </c>
      <c r="B8" s="50"/>
      <c r="C8" s="50"/>
      <c r="D8" s="50" t="s">
        <v>83</v>
      </c>
      <c r="E8" s="249">
        <v>2041.83</v>
      </c>
      <c r="F8" s="249">
        <v>2041.83</v>
      </c>
      <c r="G8" s="249">
        <v>0</v>
      </c>
      <c r="H8" s="51">
        <v>0</v>
      </c>
      <c r="I8" s="249">
        <v>0</v>
      </c>
      <c r="J8" s="51">
        <v>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ht="24.75" customHeight="1" spans="1:253">
      <c r="A9" s="50" t="s">
        <v>84</v>
      </c>
      <c r="B9" s="50" t="s">
        <v>85</v>
      </c>
      <c r="C9" s="50"/>
      <c r="D9" s="50" t="s">
        <v>86</v>
      </c>
      <c r="E9" s="249">
        <v>549.04</v>
      </c>
      <c r="F9" s="249">
        <v>549.04</v>
      </c>
      <c r="G9" s="249">
        <v>0</v>
      </c>
      <c r="H9" s="51">
        <v>0</v>
      </c>
      <c r="I9" s="249">
        <v>0</v>
      </c>
      <c r="J9" s="51"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ht="24.75" customHeight="1" spans="1:253">
      <c r="A10" s="50" t="s">
        <v>87</v>
      </c>
      <c r="B10" s="50" t="s">
        <v>88</v>
      </c>
      <c r="C10" s="50" t="s">
        <v>89</v>
      </c>
      <c r="D10" s="50" t="s">
        <v>90</v>
      </c>
      <c r="E10" s="249">
        <v>314.58</v>
      </c>
      <c r="F10" s="249">
        <v>314.58</v>
      </c>
      <c r="G10" s="249">
        <v>0</v>
      </c>
      <c r="H10" s="51">
        <v>0</v>
      </c>
      <c r="I10" s="249">
        <v>0</v>
      </c>
      <c r="J10" s="51"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ht="24.75" customHeight="1" spans="1:253">
      <c r="A11" s="50" t="s">
        <v>87</v>
      </c>
      <c r="B11" s="50" t="s">
        <v>88</v>
      </c>
      <c r="C11" s="50" t="s">
        <v>91</v>
      </c>
      <c r="D11" s="50" t="s">
        <v>92</v>
      </c>
      <c r="E11" s="249">
        <v>56.61</v>
      </c>
      <c r="F11" s="249">
        <v>56.61</v>
      </c>
      <c r="G11" s="249">
        <v>0</v>
      </c>
      <c r="H11" s="51">
        <v>0</v>
      </c>
      <c r="I11" s="249">
        <v>0</v>
      </c>
      <c r="J11" s="51">
        <v>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ht="24.75" customHeight="1" spans="1:253">
      <c r="A12" s="50" t="s">
        <v>87</v>
      </c>
      <c r="B12" s="50" t="s">
        <v>88</v>
      </c>
      <c r="C12" s="50" t="s">
        <v>91</v>
      </c>
      <c r="D12" s="50" t="s">
        <v>92</v>
      </c>
      <c r="E12" s="249">
        <v>177.85</v>
      </c>
      <c r="F12" s="249">
        <v>177.85</v>
      </c>
      <c r="G12" s="249">
        <v>0</v>
      </c>
      <c r="H12" s="51">
        <v>0</v>
      </c>
      <c r="I12" s="249">
        <v>0</v>
      </c>
      <c r="J12" s="51">
        <v>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ht="24.75" customHeight="1" spans="1:253">
      <c r="A13" s="50" t="s">
        <v>84</v>
      </c>
      <c r="B13" s="50" t="s">
        <v>93</v>
      </c>
      <c r="C13" s="50"/>
      <c r="D13" s="50" t="s">
        <v>94</v>
      </c>
      <c r="E13" s="249">
        <v>409.69</v>
      </c>
      <c r="F13" s="249">
        <f>359.16+50.53</f>
        <v>409.69</v>
      </c>
      <c r="G13" s="249">
        <v>0</v>
      </c>
      <c r="H13" s="51">
        <v>0</v>
      </c>
      <c r="I13" s="249">
        <v>0</v>
      </c>
      <c r="J13" s="51"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ht="24.75" customHeight="1" spans="1:253">
      <c r="A14" s="50" t="s">
        <v>87</v>
      </c>
      <c r="B14" s="50" t="s">
        <v>95</v>
      </c>
      <c r="C14" s="50" t="s">
        <v>93</v>
      </c>
      <c r="D14" s="50" t="s">
        <v>96</v>
      </c>
      <c r="E14" s="249">
        <v>37.79</v>
      </c>
      <c r="F14" s="249">
        <v>37.79</v>
      </c>
      <c r="G14" s="249">
        <v>0</v>
      </c>
      <c r="H14" s="51">
        <v>0</v>
      </c>
      <c r="I14" s="249">
        <v>0</v>
      </c>
      <c r="J14" s="51">
        <v>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ht="24.75" customHeight="1" spans="1:253">
      <c r="A15" s="50" t="s">
        <v>87</v>
      </c>
      <c r="B15" s="50" t="s">
        <v>95</v>
      </c>
      <c r="C15" s="50" t="s">
        <v>93</v>
      </c>
      <c r="D15" s="50" t="s">
        <v>96</v>
      </c>
      <c r="E15" s="249">
        <v>14.45</v>
      </c>
      <c r="F15" s="249">
        <v>14.45</v>
      </c>
      <c r="G15" s="249">
        <v>0</v>
      </c>
      <c r="H15" s="51">
        <v>0</v>
      </c>
      <c r="I15" s="249">
        <v>0</v>
      </c>
      <c r="J15" s="51">
        <v>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ht="24.75" customHeight="1" spans="1:253">
      <c r="A16" s="50" t="s">
        <v>87</v>
      </c>
      <c r="B16" s="50" t="s">
        <v>95</v>
      </c>
      <c r="C16" s="50" t="s">
        <v>93</v>
      </c>
      <c r="D16" s="50" t="s">
        <v>96</v>
      </c>
      <c r="E16" s="249">
        <v>131.93</v>
      </c>
      <c r="F16" s="249">
        <v>131.93</v>
      </c>
      <c r="G16" s="249">
        <v>0</v>
      </c>
      <c r="H16" s="51">
        <v>0</v>
      </c>
      <c r="I16" s="249">
        <v>0</v>
      </c>
      <c r="J16" s="51"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ht="24.75" customHeight="1" spans="1:253">
      <c r="A17" s="50" t="s">
        <v>87</v>
      </c>
      <c r="B17" s="50" t="s">
        <v>95</v>
      </c>
      <c r="C17" s="50" t="s">
        <v>93</v>
      </c>
      <c r="D17" s="50" t="s">
        <v>96</v>
      </c>
      <c r="E17" s="249">
        <v>127.18</v>
      </c>
      <c r="F17" s="249">
        <v>127.18</v>
      </c>
      <c r="G17" s="249">
        <v>0</v>
      </c>
      <c r="H17" s="51">
        <v>0</v>
      </c>
      <c r="I17" s="249">
        <v>0</v>
      </c>
      <c r="J17" s="51"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ht="24.75" customHeight="1" spans="1:253">
      <c r="A18" s="50" t="s">
        <v>87</v>
      </c>
      <c r="B18" s="50" t="s">
        <v>95</v>
      </c>
      <c r="C18" s="50" t="s">
        <v>93</v>
      </c>
      <c r="D18" s="50" t="s">
        <v>96</v>
      </c>
      <c r="E18" s="249">
        <v>20.4</v>
      </c>
      <c r="F18" s="249">
        <v>20.4</v>
      </c>
      <c r="G18" s="249">
        <v>0</v>
      </c>
      <c r="H18" s="51">
        <v>0</v>
      </c>
      <c r="I18" s="249">
        <v>0</v>
      </c>
      <c r="J18" s="51">
        <v>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ht="24.75" customHeight="1" spans="1:253">
      <c r="A19" s="50" t="s">
        <v>87</v>
      </c>
      <c r="B19" s="50" t="s">
        <v>95</v>
      </c>
      <c r="C19" s="50" t="s">
        <v>93</v>
      </c>
      <c r="D19" s="50" t="s">
        <v>96</v>
      </c>
      <c r="E19" s="249">
        <v>5.9</v>
      </c>
      <c r="F19" s="249">
        <v>5.9</v>
      </c>
      <c r="G19" s="249">
        <v>0</v>
      </c>
      <c r="H19" s="51">
        <v>0</v>
      </c>
      <c r="I19" s="249">
        <v>0</v>
      </c>
      <c r="J19" s="51">
        <v>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ht="24.75" customHeight="1" spans="1:253">
      <c r="A20" s="50" t="s">
        <v>87</v>
      </c>
      <c r="B20" s="50" t="s">
        <v>95</v>
      </c>
      <c r="C20" s="50" t="s">
        <v>93</v>
      </c>
      <c r="D20" s="50" t="s">
        <v>96</v>
      </c>
      <c r="E20" s="249">
        <v>16.57</v>
      </c>
      <c r="F20" s="249">
        <v>16.57</v>
      </c>
      <c r="G20" s="249">
        <v>0</v>
      </c>
      <c r="H20" s="51">
        <v>0</v>
      </c>
      <c r="I20" s="249">
        <v>0</v>
      </c>
      <c r="J20" s="51">
        <v>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ht="24.75" customHeight="1" spans="1:253">
      <c r="A21" s="50" t="s">
        <v>87</v>
      </c>
      <c r="B21" s="50" t="s">
        <v>95</v>
      </c>
      <c r="C21" s="50" t="s">
        <v>93</v>
      </c>
      <c r="D21" s="50" t="s">
        <v>96</v>
      </c>
      <c r="E21" s="249">
        <v>4.94</v>
      </c>
      <c r="F21" s="249">
        <v>4.94</v>
      </c>
      <c r="G21" s="249">
        <v>0</v>
      </c>
      <c r="H21" s="51">
        <v>0</v>
      </c>
      <c r="I21" s="249">
        <v>0</v>
      </c>
      <c r="J21" s="51"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ht="24.75" customHeight="1" spans="1:253">
      <c r="A22" s="50" t="s">
        <v>87</v>
      </c>
      <c r="B22" s="50" t="s">
        <v>95</v>
      </c>
      <c r="C22" s="50" t="s">
        <v>89</v>
      </c>
      <c r="D22" s="50" t="s">
        <v>97</v>
      </c>
      <c r="E22" s="250">
        <v>34.56</v>
      </c>
      <c r="F22" s="250">
        <v>34.56</v>
      </c>
      <c r="G22" s="249"/>
      <c r="H22" s="51"/>
      <c r="I22" s="249"/>
      <c r="J22" s="51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ht="24.75" customHeight="1" spans="1:253">
      <c r="A23" s="50" t="s">
        <v>87</v>
      </c>
      <c r="B23" s="50" t="s">
        <v>95</v>
      </c>
      <c r="C23" s="50" t="s">
        <v>89</v>
      </c>
      <c r="D23" s="50" t="s">
        <v>97</v>
      </c>
      <c r="E23" s="250">
        <v>5.05</v>
      </c>
      <c r="F23" s="250">
        <v>5.05</v>
      </c>
      <c r="G23" s="249"/>
      <c r="H23" s="51"/>
      <c r="I23" s="249"/>
      <c r="J23" s="51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ht="24.75" customHeight="1" spans="1:253">
      <c r="A24" s="50" t="s">
        <v>87</v>
      </c>
      <c r="B24" s="50" t="s">
        <v>95</v>
      </c>
      <c r="C24" s="50" t="s">
        <v>85</v>
      </c>
      <c r="D24" s="50" t="s">
        <v>98</v>
      </c>
      <c r="E24" s="250">
        <v>3.23</v>
      </c>
      <c r="F24" s="250">
        <v>3.23</v>
      </c>
      <c r="G24" s="249"/>
      <c r="H24" s="51"/>
      <c r="I24" s="249"/>
      <c r="J24" s="51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ht="24.75" customHeight="1" spans="1:253">
      <c r="A25" s="50" t="s">
        <v>87</v>
      </c>
      <c r="B25" s="50" t="s">
        <v>95</v>
      </c>
      <c r="C25" s="50" t="s">
        <v>85</v>
      </c>
      <c r="D25" s="50" t="s">
        <v>98</v>
      </c>
      <c r="E25" s="250">
        <v>3.6</v>
      </c>
      <c r="F25" s="250">
        <v>3.6</v>
      </c>
      <c r="G25" s="249"/>
      <c r="H25" s="51"/>
      <c r="I25" s="249"/>
      <c r="J25" s="51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ht="24.75" customHeight="1" spans="1:253">
      <c r="A26" s="50" t="s">
        <v>87</v>
      </c>
      <c r="B26" s="50" t="s">
        <v>95</v>
      </c>
      <c r="C26" s="50" t="s">
        <v>85</v>
      </c>
      <c r="D26" s="50" t="s">
        <v>98</v>
      </c>
      <c r="E26" s="250">
        <v>4.09</v>
      </c>
      <c r="F26" s="250">
        <v>4.09</v>
      </c>
      <c r="G26" s="249"/>
      <c r="H26" s="51"/>
      <c r="I26" s="249"/>
      <c r="J26" s="51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ht="24.75" customHeight="1" spans="1:253">
      <c r="A27" s="50" t="s">
        <v>84</v>
      </c>
      <c r="B27" s="50" t="s">
        <v>99</v>
      </c>
      <c r="C27" s="50"/>
      <c r="D27" s="50" t="s">
        <v>100</v>
      </c>
      <c r="E27" s="249">
        <v>732.98</v>
      </c>
      <c r="F27" s="249">
        <v>732.98</v>
      </c>
      <c r="G27" s="249">
        <v>0</v>
      </c>
      <c r="H27" s="51">
        <v>0</v>
      </c>
      <c r="I27" s="249">
        <v>0</v>
      </c>
      <c r="J27" s="51">
        <v>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ht="24.75" customHeight="1" spans="1:253">
      <c r="A28" s="50" t="s">
        <v>87</v>
      </c>
      <c r="B28" s="50" t="s">
        <v>101</v>
      </c>
      <c r="C28" s="50" t="s">
        <v>89</v>
      </c>
      <c r="D28" s="50" t="s">
        <v>102</v>
      </c>
      <c r="E28" s="249">
        <v>80.53</v>
      </c>
      <c r="F28" s="249">
        <v>80.53</v>
      </c>
      <c r="G28" s="249">
        <v>0</v>
      </c>
      <c r="H28" s="51">
        <v>0</v>
      </c>
      <c r="I28" s="249">
        <v>0</v>
      </c>
      <c r="J28" s="51">
        <v>0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ht="24.75" customHeight="1" spans="1:253">
      <c r="A29" s="50" t="s">
        <v>87</v>
      </c>
      <c r="B29" s="50" t="s">
        <v>101</v>
      </c>
      <c r="C29" s="50" t="s">
        <v>93</v>
      </c>
      <c r="D29" s="50" t="s">
        <v>103</v>
      </c>
      <c r="E29" s="249">
        <v>41.7</v>
      </c>
      <c r="F29" s="249">
        <v>41.7</v>
      </c>
      <c r="G29" s="249">
        <v>0</v>
      </c>
      <c r="H29" s="51">
        <v>0</v>
      </c>
      <c r="I29" s="249">
        <v>0</v>
      </c>
      <c r="J29" s="51">
        <v>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ht="24.75" customHeight="1" spans="1:253">
      <c r="A30" s="50" t="s">
        <v>87</v>
      </c>
      <c r="B30" s="50" t="s">
        <v>101</v>
      </c>
      <c r="C30" s="50" t="s">
        <v>93</v>
      </c>
      <c r="D30" s="50" t="s">
        <v>103</v>
      </c>
      <c r="E30" s="249">
        <v>254.55</v>
      </c>
      <c r="F30" s="249">
        <v>254.55</v>
      </c>
      <c r="G30" s="249">
        <v>0</v>
      </c>
      <c r="H30" s="51">
        <v>0</v>
      </c>
      <c r="I30" s="249">
        <v>0</v>
      </c>
      <c r="J30" s="51">
        <v>0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ht="24.75" customHeight="1" spans="1:253">
      <c r="A31" s="50" t="s">
        <v>87</v>
      </c>
      <c r="B31" s="50" t="s">
        <v>101</v>
      </c>
      <c r="C31" s="50" t="s">
        <v>104</v>
      </c>
      <c r="D31" s="50" t="s">
        <v>105</v>
      </c>
      <c r="E31" s="249">
        <v>37.04</v>
      </c>
      <c r="F31" s="249">
        <v>37.04</v>
      </c>
      <c r="G31" s="249">
        <v>0</v>
      </c>
      <c r="H31" s="51">
        <v>0</v>
      </c>
      <c r="I31" s="249">
        <v>0</v>
      </c>
      <c r="J31" s="51">
        <v>0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ht="24.75" customHeight="1" spans="1:253">
      <c r="A32" s="50" t="s">
        <v>87</v>
      </c>
      <c r="B32" s="50" t="s">
        <v>101</v>
      </c>
      <c r="C32" s="50" t="s">
        <v>91</v>
      </c>
      <c r="D32" s="50" t="s">
        <v>106</v>
      </c>
      <c r="E32" s="249">
        <v>319.16</v>
      </c>
      <c r="F32" s="249">
        <v>319.16</v>
      </c>
      <c r="G32" s="249">
        <v>0</v>
      </c>
      <c r="H32" s="51">
        <v>0</v>
      </c>
      <c r="I32" s="249">
        <v>0</v>
      </c>
      <c r="J32" s="51">
        <v>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ht="24.75" customHeight="1" spans="1:253">
      <c r="A33" s="50" t="s">
        <v>84</v>
      </c>
      <c r="B33" s="50" t="s">
        <v>107</v>
      </c>
      <c r="C33" s="50"/>
      <c r="D33" s="50" t="s">
        <v>108</v>
      </c>
      <c r="E33" s="249">
        <v>153.12</v>
      </c>
      <c r="F33" s="249">
        <v>153.12</v>
      </c>
      <c r="G33" s="249">
        <v>0</v>
      </c>
      <c r="H33" s="51">
        <v>0</v>
      </c>
      <c r="I33" s="249">
        <v>0</v>
      </c>
      <c r="J33" s="51">
        <v>0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ht="24.75" customHeight="1" spans="1:253">
      <c r="A34" s="50" t="s">
        <v>87</v>
      </c>
      <c r="B34" s="50" t="s">
        <v>109</v>
      </c>
      <c r="C34" s="50" t="s">
        <v>85</v>
      </c>
      <c r="D34" s="50" t="s">
        <v>110</v>
      </c>
      <c r="E34" s="249">
        <v>153.12</v>
      </c>
      <c r="F34" s="249">
        <v>153.12</v>
      </c>
      <c r="G34" s="249">
        <v>0</v>
      </c>
      <c r="H34" s="51">
        <v>0</v>
      </c>
      <c r="I34" s="249">
        <v>0</v>
      </c>
      <c r="J34" s="51">
        <v>0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ht="24.75" customHeight="1" spans="1:253">
      <c r="A35" s="50" t="s">
        <v>84</v>
      </c>
      <c r="B35" s="50" t="s">
        <v>111</v>
      </c>
      <c r="C35" s="50"/>
      <c r="D35" s="50" t="s">
        <v>112</v>
      </c>
      <c r="E35" s="249">
        <v>47</v>
      </c>
      <c r="F35" s="249">
        <v>47</v>
      </c>
      <c r="G35" s="249">
        <v>0</v>
      </c>
      <c r="H35" s="51">
        <v>0</v>
      </c>
      <c r="I35" s="249">
        <v>0</v>
      </c>
      <c r="J35" s="51">
        <v>0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ht="24.75" customHeight="1" spans="1:253">
      <c r="A36" s="50" t="s">
        <v>87</v>
      </c>
      <c r="B36" s="50" t="s">
        <v>113</v>
      </c>
      <c r="C36" s="50" t="s">
        <v>89</v>
      </c>
      <c r="D36" s="50" t="s">
        <v>114</v>
      </c>
      <c r="E36" s="249">
        <v>47</v>
      </c>
      <c r="F36" s="249">
        <v>47</v>
      </c>
      <c r="G36" s="249">
        <v>0</v>
      </c>
      <c r="H36" s="51">
        <v>0</v>
      </c>
      <c r="I36" s="249">
        <v>0</v>
      </c>
      <c r="J36" s="51">
        <v>0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ht="24.75" customHeight="1" spans="1:253">
      <c r="A37" s="50" t="s">
        <v>84</v>
      </c>
      <c r="B37" s="50" t="s">
        <v>115</v>
      </c>
      <c r="C37" s="50"/>
      <c r="D37" s="50" t="s">
        <v>116</v>
      </c>
      <c r="E37" s="249">
        <v>150</v>
      </c>
      <c r="F37" s="249">
        <v>150</v>
      </c>
      <c r="G37" s="249">
        <v>0</v>
      </c>
      <c r="H37" s="51">
        <v>0</v>
      </c>
      <c r="I37" s="249">
        <v>0</v>
      </c>
      <c r="J37" s="51">
        <v>0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ht="24.75" customHeight="1" spans="1:253">
      <c r="A38" s="50" t="s">
        <v>87</v>
      </c>
      <c r="B38" s="50" t="s">
        <v>117</v>
      </c>
      <c r="C38" s="50" t="s">
        <v>89</v>
      </c>
      <c r="D38" s="50" t="s">
        <v>118</v>
      </c>
      <c r="E38" s="249">
        <v>150</v>
      </c>
      <c r="F38" s="249">
        <v>150</v>
      </c>
      <c r="G38" s="249">
        <v>0</v>
      </c>
      <c r="H38" s="51">
        <v>0</v>
      </c>
      <c r="I38" s="249">
        <v>0</v>
      </c>
      <c r="J38" s="51">
        <v>0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ht="24.75" customHeight="1" spans="1:253">
      <c r="A39" s="50" t="s">
        <v>119</v>
      </c>
      <c r="B39" s="50"/>
      <c r="C39" s="50"/>
      <c r="D39" s="50" t="s">
        <v>120</v>
      </c>
      <c r="E39" s="249">
        <v>1719.32</v>
      </c>
      <c r="F39" s="249">
        <v>1719.32</v>
      </c>
      <c r="G39" s="249">
        <v>0</v>
      </c>
      <c r="H39" s="51">
        <v>0</v>
      </c>
      <c r="I39" s="249">
        <v>0</v>
      </c>
      <c r="J39" s="51">
        <v>0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ht="24.75" customHeight="1" spans="1:253">
      <c r="A40" s="50" t="s">
        <v>121</v>
      </c>
      <c r="B40" s="50" t="s">
        <v>85</v>
      </c>
      <c r="C40" s="50"/>
      <c r="D40" s="50" t="s">
        <v>122</v>
      </c>
      <c r="E40" s="249">
        <v>1662.88</v>
      </c>
      <c r="F40" s="249">
        <v>1662.88</v>
      </c>
      <c r="G40" s="249">
        <v>0</v>
      </c>
      <c r="H40" s="51">
        <v>0</v>
      </c>
      <c r="I40" s="249">
        <v>0</v>
      </c>
      <c r="J40" s="51">
        <v>0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ht="24.75" customHeight="1" spans="1:253">
      <c r="A41" s="50" t="s">
        <v>123</v>
      </c>
      <c r="B41" s="50" t="s">
        <v>88</v>
      </c>
      <c r="C41" s="50" t="s">
        <v>93</v>
      </c>
      <c r="D41" s="50" t="s">
        <v>124</v>
      </c>
      <c r="E41" s="249">
        <v>893.47</v>
      </c>
      <c r="F41" s="249">
        <v>893.47</v>
      </c>
      <c r="G41" s="249">
        <v>0</v>
      </c>
      <c r="H41" s="51">
        <v>0</v>
      </c>
      <c r="I41" s="249">
        <v>0</v>
      </c>
      <c r="J41" s="51">
        <v>0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ht="24.75" customHeight="1" spans="1:253">
      <c r="A42" s="50" t="s">
        <v>123</v>
      </c>
      <c r="B42" s="50" t="s">
        <v>88</v>
      </c>
      <c r="C42" s="50" t="s">
        <v>125</v>
      </c>
      <c r="D42" s="50" t="s">
        <v>126</v>
      </c>
      <c r="E42" s="249">
        <v>769.41</v>
      </c>
      <c r="F42" s="249">
        <v>769.41</v>
      </c>
      <c r="G42" s="249">
        <v>0</v>
      </c>
      <c r="H42" s="51">
        <v>0</v>
      </c>
      <c r="I42" s="249">
        <v>0</v>
      </c>
      <c r="J42" s="51">
        <v>0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ht="24.75" customHeight="1" spans="1:253">
      <c r="A43" s="50" t="s">
        <v>121</v>
      </c>
      <c r="B43" s="50" t="s">
        <v>127</v>
      </c>
      <c r="C43" s="50"/>
      <c r="D43" s="50" t="s">
        <v>128</v>
      </c>
      <c r="E43" s="249">
        <v>56.44</v>
      </c>
      <c r="F43" s="249">
        <v>56.44</v>
      </c>
      <c r="G43" s="249">
        <v>0</v>
      </c>
      <c r="H43" s="51">
        <v>0</v>
      </c>
      <c r="I43" s="249">
        <v>0</v>
      </c>
      <c r="J43" s="51">
        <v>0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ht="24.75" customHeight="1" spans="1:253">
      <c r="A44" s="50" t="s">
        <v>123</v>
      </c>
      <c r="B44" s="50" t="s">
        <v>129</v>
      </c>
      <c r="C44" s="50" t="s">
        <v>89</v>
      </c>
      <c r="D44" s="50" t="s">
        <v>130</v>
      </c>
      <c r="E44" s="249">
        <v>16.53</v>
      </c>
      <c r="F44" s="249">
        <v>16.53</v>
      </c>
      <c r="G44" s="249">
        <v>0</v>
      </c>
      <c r="H44" s="51">
        <v>0</v>
      </c>
      <c r="I44" s="249">
        <v>0</v>
      </c>
      <c r="J44" s="51">
        <v>0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ht="24.75" customHeight="1" spans="1:253">
      <c r="A45" s="50" t="s">
        <v>123</v>
      </c>
      <c r="B45" s="50" t="s">
        <v>129</v>
      </c>
      <c r="C45" s="50" t="s">
        <v>89</v>
      </c>
      <c r="D45" s="50" t="s">
        <v>130</v>
      </c>
      <c r="E45" s="249">
        <v>7.25</v>
      </c>
      <c r="F45" s="249">
        <v>7.25</v>
      </c>
      <c r="G45" s="249">
        <v>0</v>
      </c>
      <c r="H45" s="51">
        <v>0</v>
      </c>
      <c r="I45" s="249">
        <v>0</v>
      </c>
      <c r="J45" s="51">
        <v>0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ht="24.75" customHeight="1" spans="1:253">
      <c r="A46" s="50" t="s">
        <v>123</v>
      </c>
      <c r="B46" s="50" t="s">
        <v>129</v>
      </c>
      <c r="C46" s="50" t="s">
        <v>85</v>
      </c>
      <c r="D46" s="50" t="s">
        <v>131</v>
      </c>
      <c r="E46" s="249">
        <v>8.93</v>
      </c>
      <c r="F46" s="249">
        <v>8.93</v>
      </c>
      <c r="G46" s="249">
        <v>0</v>
      </c>
      <c r="H46" s="51">
        <v>0</v>
      </c>
      <c r="I46" s="249">
        <v>0</v>
      </c>
      <c r="J46" s="51">
        <v>0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</row>
    <row r="47" ht="24.75" customHeight="1" spans="1:253">
      <c r="A47" s="50" t="s">
        <v>123</v>
      </c>
      <c r="B47" s="50" t="s">
        <v>129</v>
      </c>
      <c r="C47" s="50" t="s">
        <v>85</v>
      </c>
      <c r="D47" s="50" t="s">
        <v>131</v>
      </c>
      <c r="E47" s="249">
        <v>13.01</v>
      </c>
      <c r="F47" s="249">
        <v>13.01</v>
      </c>
      <c r="G47" s="249">
        <v>0</v>
      </c>
      <c r="H47" s="51">
        <v>0</v>
      </c>
      <c r="I47" s="249">
        <v>0</v>
      </c>
      <c r="J47" s="51">
        <v>0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</row>
    <row r="48" ht="24.75" customHeight="1" spans="1:253">
      <c r="A48" s="50" t="s">
        <v>123</v>
      </c>
      <c r="B48" s="50" t="s">
        <v>129</v>
      </c>
      <c r="C48" s="50" t="s">
        <v>85</v>
      </c>
      <c r="D48" s="50" t="s">
        <v>131</v>
      </c>
      <c r="E48" s="249">
        <v>5.27</v>
      </c>
      <c r="F48" s="249">
        <v>5.27</v>
      </c>
      <c r="G48" s="249">
        <v>0</v>
      </c>
      <c r="H48" s="51">
        <v>0</v>
      </c>
      <c r="I48" s="249">
        <v>0</v>
      </c>
      <c r="J48" s="51">
        <v>0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</row>
    <row r="49" ht="24.75" customHeight="1" spans="1:253">
      <c r="A49" s="50" t="s">
        <v>123</v>
      </c>
      <c r="B49" s="50" t="s">
        <v>129</v>
      </c>
      <c r="C49" s="50" t="s">
        <v>85</v>
      </c>
      <c r="D49" s="50" t="s">
        <v>131</v>
      </c>
      <c r="E49" s="249">
        <v>0.75</v>
      </c>
      <c r="F49" s="249">
        <v>0.75</v>
      </c>
      <c r="G49" s="249">
        <v>0</v>
      </c>
      <c r="H49" s="51">
        <v>0</v>
      </c>
      <c r="I49" s="249">
        <v>0</v>
      </c>
      <c r="J49" s="51">
        <v>0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</row>
    <row r="50" ht="24.75" customHeight="1" spans="1:253">
      <c r="A50" s="50" t="s">
        <v>123</v>
      </c>
      <c r="B50" s="50" t="s">
        <v>129</v>
      </c>
      <c r="C50" s="50" t="s">
        <v>85</v>
      </c>
      <c r="D50" s="50" t="s">
        <v>131</v>
      </c>
      <c r="E50" s="249">
        <v>2.54</v>
      </c>
      <c r="F50" s="249">
        <v>2.54</v>
      </c>
      <c r="G50" s="249">
        <v>0</v>
      </c>
      <c r="H50" s="51">
        <v>0</v>
      </c>
      <c r="I50" s="249">
        <v>0</v>
      </c>
      <c r="J50" s="51">
        <v>0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</row>
    <row r="51" ht="24.75" customHeight="1" spans="1:253">
      <c r="A51" s="50" t="s">
        <v>123</v>
      </c>
      <c r="B51" s="50" t="s">
        <v>129</v>
      </c>
      <c r="C51" s="50" t="s">
        <v>85</v>
      </c>
      <c r="D51" s="50" t="s">
        <v>131</v>
      </c>
      <c r="E51" s="249">
        <v>2.16</v>
      </c>
      <c r="F51" s="249">
        <v>2.16</v>
      </c>
      <c r="G51" s="249">
        <v>0</v>
      </c>
      <c r="H51" s="51">
        <v>0</v>
      </c>
      <c r="I51" s="249">
        <v>0</v>
      </c>
      <c r="J51" s="51">
        <v>0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</row>
    <row r="52" ht="24.75" customHeight="1" spans="1:253">
      <c r="A52" s="50" t="s">
        <v>132</v>
      </c>
      <c r="B52" s="50"/>
      <c r="C52" s="50"/>
      <c r="D52" s="50" t="s">
        <v>133</v>
      </c>
      <c r="E52" s="249">
        <v>175.74</v>
      </c>
      <c r="F52" s="249">
        <v>175.74</v>
      </c>
      <c r="G52" s="249">
        <v>0</v>
      </c>
      <c r="H52" s="51">
        <v>0</v>
      </c>
      <c r="I52" s="249">
        <v>0</v>
      </c>
      <c r="J52" s="51">
        <v>0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</row>
    <row r="53" ht="24.75" customHeight="1" spans="1:253">
      <c r="A53" s="50" t="s">
        <v>134</v>
      </c>
      <c r="B53" s="50" t="s">
        <v>85</v>
      </c>
      <c r="C53" s="50"/>
      <c r="D53" s="50" t="s">
        <v>135</v>
      </c>
      <c r="E53" s="249">
        <v>175.74</v>
      </c>
      <c r="F53" s="249">
        <v>175.74</v>
      </c>
      <c r="G53" s="249">
        <v>0</v>
      </c>
      <c r="H53" s="51">
        <v>0</v>
      </c>
      <c r="I53" s="249">
        <v>0</v>
      </c>
      <c r="J53" s="51">
        <v>0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</row>
    <row r="54" ht="24.75" customHeight="1" spans="1:253">
      <c r="A54" s="50" t="s">
        <v>136</v>
      </c>
      <c r="B54" s="50" t="s">
        <v>88</v>
      </c>
      <c r="C54" s="50" t="s">
        <v>89</v>
      </c>
      <c r="D54" s="50" t="s">
        <v>137</v>
      </c>
      <c r="E54" s="249">
        <v>47.69</v>
      </c>
      <c r="F54" s="249">
        <v>47.69</v>
      </c>
      <c r="G54" s="249">
        <v>0</v>
      </c>
      <c r="H54" s="51">
        <v>0</v>
      </c>
      <c r="I54" s="249">
        <v>0</v>
      </c>
      <c r="J54" s="51">
        <v>0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</row>
    <row r="55" ht="24.75" customHeight="1" spans="1:253">
      <c r="A55" s="50" t="s">
        <v>136</v>
      </c>
      <c r="B55" s="50" t="s">
        <v>88</v>
      </c>
      <c r="C55" s="50" t="s">
        <v>89</v>
      </c>
      <c r="D55" s="50" t="s">
        <v>137</v>
      </c>
      <c r="E55" s="249">
        <v>49.47</v>
      </c>
      <c r="F55" s="249">
        <v>49.47</v>
      </c>
      <c r="G55" s="249">
        <v>0</v>
      </c>
      <c r="H55" s="51">
        <v>0</v>
      </c>
      <c r="I55" s="249">
        <v>0</v>
      </c>
      <c r="J55" s="51">
        <v>0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</row>
    <row r="56" ht="24.75" customHeight="1" spans="1:253">
      <c r="A56" s="50" t="s">
        <v>136</v>
      </c>
      <c r="B56" s="50" t="s">
        <v>88</v>
      </c>
      <c r="C56" s="50" t="s">
        <v>89</v>
      </c>
      <c r="D56" s="50" t="s">
        <v>137</v>
      </c>
      <c r="E56" s="249">
        <v>3.71</v>
      </c>
      <c r="F56" s="249">
        <v>3.71</v>
      </c>
      <c r="G56" s="249">
        <v>0</v>
      </c>
      <c r="H56" s="51">
        <v>0</v>
      </c>
      <c r="I56" s="249">
        <v>0</v>
      </c>
      <c r="J56" s="51">
        <v>0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</row>
    <row r="57" ht="24.75" customHeight="1" spans="1:253">
      <c r="A57" s="50" t="s">
        <v>136</v>
      </c>
      <c r="B57" s="50" t="s">
        <v>88</v>
      </c>
      <c r="C57" s="50" t="s">
        <v>89</v>
      </c>
      <c r="D57" s="50" t="s">
        <v>137</v>
      </c>
      <c r="E57" s="249">
        <v>2.21</v>
      </c>
      <c r="F57" s="249">
        <v>2.21</v>
      </c>
      <c r="G57" s="249">
        <v>0</v>
      </c>
      <c r="H57" s="51">
        <v>0</v>
      </c>
      <c r="I57" s="249">
        <v>0</v>
      </c>
      <c r="J57" s="51">
        <v>0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</row>
    <row r="58" ht="24.75" customHeight="1" spans="1:253">
      <c r="A58" s="50" t="s">
        <v>136</v>
      </c>
      <c r="B58" s="50" t="s">
        <v>88</v>
      </c>
      <c r="C58" s="50" t="s">
        <v>89</v>
      </c>
      <c r="D58" s="50" t="s">
        <v>137</v>
      </c>
      <c r="E58" s="249">
        <v>15.3</v>
      </c>
      <c r="F58" s="249">
        <v>15.3</v>
      </c>
      <c r="G58" s="249">
        <v>0</v>
      </c>
      <c r="H58" s="51">
        <v>0</v>
      </c>
      <c r="I58" s="249">
        <v>0</v>
      </c>
      <c r="J58" s="51">
        <v>0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</row>
    <row r="59" ht="24.75" customHeight="1" spans="1:253">
      <c r="A59" s="50" t="s">
        <v>136</v>
      </c>
      <c r="B59" s="50" t="s">
        <v>88</v>
      </c>
      <c r="C59" s="50" t="s">
        <v>89</v>
      </c>
      <c r="D59" s="50" t="s">
        <v>137</v>
      </c>
      <c r="E59" s="249">
        <v>28.34</v>
      </c>
      <c r="F59" s="249">
        <v>28.34</v>
      </c>
      <c r="G59" s="249">
        <v>0</v>
      </c>
      <c r="H59" s="51">
        <v>0</v>
      </c>
      <c r="I59" s="249">
        <v>0</v>
      </c>
      <c r="J59" s="51">
        <v>0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</row>
    <row r="60" ht="24.75" customHeight="1" spans="1:253">
      <c r="A60" s="50" t="s">
        <v>136</v>
      </c>
      <c r="B60" s="50" t="s">
        <v>88</v>
      </c>
      <c r="C60" s="50" t="s">
        <v>89</v>
      </c>
      <c r="D60" s="50" t="s">
        <v>137</v>
      </c>
      <c r="E60" s="249">
        <v>12.43</v>
      </c>
      <c r="F60" s="249">
        <v>12.43</v>
      </c>
      <c r="G60" s="249">
        <v>0</v>
      </c>
      <c r="H60" s="51">
        <v>0</v>
      </c>
      <c r="I60" s="249">
        <v>0</v>
      </c>
      <c r="J60" s="51">
        <v>0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</row>
    <row r="61" ht="24.75" customHeight="1" spans="1:253">
      <c r="A61" s="50" t="s">
        <v>136</v>
      </c>
      <c r="B61" s="50" t="s">
        <v>88</v>
      </c>
      <c r="C61" s="50" t="s">
        <v>89</v>
      </c>
      <c r="D61" s="50" t="s">
        <v>137</v>
      </c>
      <c r="E61" s="249">
        <v>16.59</v>
      </c>
      <c r="F61" s="249">
        <v>16.59</v>
      </c>
      <c r="G61" s="249">
        <v>0</v>
      </c>
      <c r="H61" s="51">
        <v>0</v>
      </c>
      <c r="I61" s="249">
        <v>0</v>
      </c>
      <c r="J61" s="51">
        <v>0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</row>
    <row r="62" ht="24.75" customHeight="1" spans="1:25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</row>
    <row r="63" ht="24.75" customHeight="1" spans="1:25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</row>
    <row r="64" ht="24.75" customHeight="1" spans="1:25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</row>
    <row r="65" ht="24.75" customHeight="1" spans="1:25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</row>
    <row r="66" ht="24.75" customHeight="1" spans="1:25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</row>
    <row r="67" ht="24.75" customHeight="1" spans="1:25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</row>
    <row r="68" ht="24.75" customHeight="1" spans="1:25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</row>
    <row r="69" ht="24.75" customHeight="1" spans="1:25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</row>
    <row r="70" ht="24.75" customHeight="1" spans="1:25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</row>
    <row r="71" ht="24.75" customHeight="1" spans="1:25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</row>
    <row r="72" ht="24.75" customHeight="1" spans="1:25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</row>
    <row r="73" ht="24.75" customHeight="1" spans="1:25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</row>
    <row r="74" ht="24.75" customHeight="1" spans="1:25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</row>
    <row r="75" ht="24.75" customHeight="1" spans="1:25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</row>
    <row r="76" ht="24.75" customHeight="1" spans="1:25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</row>
    <row r="77" ht="24.75" customHeight="1" spans="1:25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</row>
    <row r="78" ht="24.75" customHeight="1" spans="1:25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</row>
    <row r="79" ht="24.75" customHeight="1" spans="1:25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</row>
    <row r="80" ht="24.75" customHeight="1" spans="1:25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</row>
    <row r="81" ht="24.75" customHeight="1" spans="1:25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</row>
    <row r="82" ht="24.75" customHeight="1" spans="1:25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</row>
    <row r="83" ht="24.75" customHeight="1" spans="1:25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</row>
    <row r="84" ht="24.75" customHeight="1" spans="1:25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</row>
    <row r="85" ht="24.75" customHeight="1" spans="1:25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</row>
    <row r="86" ht="24.75" customHeight="1" spans="1:25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</row>
    <row r="87" ht="24.75" customHeight="1" spans="1:25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</row>
    <row r="88" ht="24.75" customHeight="1" spans="1:25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</row>
    <row r="89" ht="24.75" customHeight="1" spans="1:25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</row>
    <row r="90" ht="24.75" customHeight="1" spans="1:25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</row>
    <row r="91" ht="24.75" customHeight="1" spans="1:25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</row>
    <row r="92" ht="24.75" customHeight="1" spans="1:25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</row>
    <row r="93" ht="24.75" customHeight="1" spans="1:25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</row>
    <row r="94" ht="24.75" customHeight="1" spans="1:253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</row>
    <row r="95" ht="24.75" customHeight="1" spans="1:253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</row>
    <row r="96" ht="24.75" customHeight="1" spans="1:253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</row>
    <row r="97" ht="24.75" customHeight="1" spans="1:253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</row>
    <row r="98" ht="24.75" customHeight="1" spans="1:253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</row>
    <row r="99" ht="24.75" customHeight="1" spans="1:253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</row>
    <row r="100" ht="24.75" customHeight="1" spans="1:25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</row>
    <row r="101" ht="24.75" customHeight="1" spans="1:25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</row>
    <row r="102" ht="24.75" customHeight="1" spans="1:25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</row>
    <row r="103" ht="24.75" customHeight="1" spans="1:25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</row>
    <row r="104" ht="24.75" customHeight="1" spans="1:25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</row>
    <row r="105" ht="24.75" customHeight="1" spans="1:25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</row>
    <row r="106" ht="24.75" customHeight="1" spans="1:25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</row>
    <row r="107" ht="24.75" customHeight="1" spans="1:25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</row>
    <row r="108" ht="24.75" customHeight="1" spans="1:25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</row>
    <row r="109" ht="24.75" customHeight="1" spans="1:25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</row>
    <row r="110" ht="24.75" customHeight="1" spans="1:25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</row>
    <row r="111" ht="24.75" customHeight="1" spans="1:253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</row>
    <row r="112" ht="24.75" customHeight="1" spans="1:25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</row>
    <row r="113" ht="24.75" customHeight="1" spans="1:253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</row>
    <row r="114" ht="24.75" customHeight="1" spans="1:253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</row>
    <row r="115" ht="24.75" customHeight="1" spans="1:25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</row>
    <row r="116" ht="24.75" customHeight="1" spans="1:25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</row>
  </sheetData>
  <sheetProtection formatCells="0" formatColumns="0" formatRows="0"/>
  <mergeCells count="9">
    <mergeCell ref="I1:J1"/>
    <mergeCell ref="D4:D6"/>
    <mergeCell ref="E4:E6"/>
    <mergeCell ref="F4:F6"/>
    <mergeCell ref="G4:G6"/>
    <mergeCell ref="H4:H6"/>
    <mergeCell ref="I4:I6"/>
    <mergeCell ref="J4:J6"/>
    <mergeCell ref="A4:C5"/>
  </mergeCells>
  <pageMargins left="0.709722222222222" right="0.709722222222222" top="0.75" bottom="0.75" header="0.309722222222222" footer="0.309722222222222"/>
  <pageSetup paperSize="9" scale="65" orientation="portrait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"/>
  <sheetViews>
    <sheetView showGridLines="0" showZeros="0" workbookViewId="0">
      <selection activeCell="F7" sqref="F7:I7"/>
    </sheetView>
  </sheetViews>
  <sheetFormatPr defaultColWidth="9.16666666666667" defaultRowHeight="12.75" customHeight="1"/>
  <cols>
    <col min="1" max="1" width="10.5" style="218" customWidth="1"/>
    <col min="2" max="2" width="8.16666666666667" style="218" customWidth="1"/>
    <col min="3" max="3" width="5.83333333333333" style="218" customWidth="1"/>
    <col min="4" max="4" width="24.8333333333333" style="218" customWidth="1"/>
    <col min="5" max="5" width="18.8333333333333" style="218" customWidth="1"/>
    <col min="6" max="6" width="15.3333333333333" style="218" customWidth="1"/>
    <col min="7" max="9" width="13" style="218" customWidth="1"/>
    <col min="10" max="10" width="20.8333333333333" style="218" customWidth="1"/>
    <col min="11" max="11" width="14" style="218" customWidth="1"/>
    <col min="12" max="247" width="9.16666666666667" style="218" customWidth="1"/>
    <col min="248" max="16384" width="9.16666666666667" style="218"/>
  </cols>
  <sheetData>
    <row r="1" ht="16.5" customHeight="1" spans="1:12">
      <c r="A1" s="3" t="s">
        <v>138</v>
      </c>
      <c r="B1"/>
      <c r="C1"/>
      <c r="D1"/>
      <c r="E1"/>
      <c r="F1"/>
      <c r="G1"/>
      <c r="H1"/>
      <c r="I1"/>
      <c r="J1"/>
      <c r="K1" s="232"/>
      <c r="L1"/>
    </row>
    <row r="2" ht="21" customHeight="1" spans="1:12">
      <c r="A2" s="219" t="s">
        <v>139</v>
      </c>
      <c r="B2" s="220"/>
      <c r="C2" s="221"/>
      <c r="D2" s="221"/>
      <c r="E2" s="221"/>
      <c r="F2" s="221"/>
      <c r="G2" s="221"/>
      <c r="H2" s="221"/>
      <c r="I2" s="221"/>
      <c r="J2" s="221"/>
      <c r="K2" s="221"/>
      <c r="L2"/>
    </row>
    <row r="3" ht="19.5" customHeight="1" spans="1:1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150" t="s">
        <v>140</v>
      </c>
      <c r="L3"/>
    </row>
    <row r="4" ht="36.75" customHeight="1" spans="1:12">
      <c r="A4" s="223" t="s">
        <v>77</v>
      </c>
      <c r="B4" s="224"/>
      <c r="C4" s="225"/>
      <c r="D4" s="226" t="s">
        <v>141</v>
      </c>
      <c r="E4" s="227" t="s">
        <v>50</v>
      </c>
      <c r="F4" s="228" t="s">
        <v>142</v>
      </c>
      <c r="G4" s="228"/>
      <c r="H4" s="228"/>
      <c r="I4" s="233"/>
      <c r="J4" s="228" t="s">
        <v>143</v>
      </c>
      <c r="K4" s="228" t="s">
        <v>144</v>
      </c>
      <c r="L4"/>
    </row>
    <row r="5" ht="31.5" customHeight="1" spans="1:12">
      <c r="A5" s="229" t="s">
        <v>79</v>
      </c>
      <c r="B5" s="229" t="s">
        <v>80</v>
      </c>
      <c r="C5" s="229" t="s">
        <v>81</v>
      </c>
      <c r="D5" s="230"/>
      <c r="E5" s="229"/>
      <c r="F5" s="231" t="s">
        <v>145</v>
      </c>
      <c r="G5" s="231" t="s">
        <v>146</v>
      </c>
      <c r="H5" s="231" t="s">
        <v>147</v>
      </c>
      <c r="I5" s="231" t="s">
        <v>148</v>
      </c>
      <c r="J5" s="228"/>
      <c r="K5" s="228"/>
      <c r="L5"/>
    </row>
    <row r="6" s="217" customFormat="1" ht="26.25" customHeight="1" spans="1:12">
      <c r="A6" s="85"/>
      <c r="B6" s="85"/>
      <c r="C6" s="86"/>
      <c r="D6" s="85" t="s">
        <v>58</v>
      </c>
      <c r="E6" s="83">
        <v>3936.89</v>
      </c>
      <c r="F6" s="83">
        <v>3246.95</v>
      </c>
      <c r="G6" s="83">
        <f>2855.34+G12+G13</f>
        <v>2879.36</v>
      </c>
      <c r="H6" s="83">
        <f>341.08+H12+H13</f>
        <v>353.43</v>
      </c>
      <c r="I6" s="83">
        <v>14.16</v>
      </c>
      <c r="J6" s="83">
        <v>689.94</v>
      </c>
      <c r="K6" s="90">
        <v>0</v>
      </c>
      <c r="L6" s="36"/>
    </row>
    <row r="7" ht="26.25" customHeight="1" spans="1:12">
      <c r="A7" s="85" t="s">
        <v>82</v>
      </c>
      <c r="B7" s="85"/>
      <c r="C7" s="86"/>
      <c r="D7" s="85" t="s">
        <v>83</v>
      </c>
      <c r="E7" s="83">
        <v>2041.83</v>
      </c>
      <c r="F7" s="83">
        <v>1380.65</v>
      </c>
      <c r="G7" s="83">
        <f>1080.64+24.02</f>
        <v>1104.66</v>
      </c>
      <c r="H7" s="83">
        <f>249.48+12.35</f>
        <v>261.83</v>
      </c>
      <c r="I7" s="83">
        <v>14.16</v>
      </c>
      <c r="J7" s="83">
        <v>661.18</v>
      </c>
      <c r="K7" s="90">
        <v>0</v>
      </c>
      <c r="L7"/>
    </row>
    <row r="8" ht="26.25" customHeight="1" spans="1:12">
      <c r="A8" s="85" t="s">
        <v>84</v>
      </c>
      <c r="B8" s="85" t="s">
        <v>85</v>
      </c>
      <c r="C8" s="86"/>
      <c r="D8" s="85" t="s">
        <v>86</v>
      </c>
      <c r="E8" s="83">
        <v>549.04</v>
      </c>
      <c r="F8" s="83">
        <v>492.43</v>
      </c>
      <c r="G8" s="83">
        <v>363.72</v>
      </c>
      <c r="H8" s="83">
        <v>128.71</v>
      </c>
      <c r="I8" s="83">
        <v>0</v>
      </c>
      <c r="J8" s="83">
        <v>56.61</v>
      </c>
      <c r="K8" s="90">
        <v>0</v>
      </c>
      <c r="L8"/>
    </row>
    <row r="9" ht="26.25" customHeight="1" spans="1:12">
      <c r="A9" s="85" t="s">
        <v>87</v>
      </c>
      <c r="B9" s="85" t="s">
        <v>88</v>
      </c>
      <c r="C9" s="86" t="s">
        <v>89</v>
      </c>
      <c r="D9" s="85" t="s">
        <v>90</v>
      </c>
      <c r="E9" s="83">
        <v>314.58</v>
      </c>
      <c r="F9" s="83">
        <v>314.58</v>
      </c>
      <c r="G9" s="83">
        <v>236.2</v>
      </c>
      <c r="H9" s="83">
        <v>78.38</v>
      </c>
      <c r="I9" s="83">
        <v>0</v>
      </c>
      <c r="J9" s="83">
        <v>0</v>
      </c>
      <c r="K9" s="90">
        <v>0</v>
      </c>
      <c r="L9" s="234"/>
    </row>
    <row r="10" ht="26.25" customHeight="1" spans="1:12">
      <c r="A10" s="85" t="s">
        <v>87</v>
      </c>
      <c r="B10" s="85" t="s">
        <v>88</v>
      </c>
      <c r="C10" s="86" t="s">
        <v>91</v>
      </c>
      <c r="D10" s="85" t="s">
        <v>92</v>
      </c>
      <c r="E10" s="83">
        <v>234.46</v>
      </c>
      <c r="F10" s="83">
        <v>177.85</v>
      </c>
      <c r="G10" s="83">
        <v>127.52</v>
      </c>
      <c r="H10" s="83">
        <v>50.33</v>
      </c>
      <c r="I10" s="83">
        <v>0</v>
      </c>
      <c r="J10" s="83">
        <v>56.61</v>
      </c>
      <c r="K10" s="90">
        <v>0</v>
      </c>
      <c r="L10" s="234"/>
    </row>
    <row r="11" ht="26.25" customHeight="1" spans="1:12">
      <c r="A11" s="85" t="s">
        <v>84</v>
      </c>
      <c r="B11" s="85" t="s">
        <v>93</v>
      </c>
      <c r="C11" s="86"/>
      <c r="D11" s="85" t="s">
        <v>94</v>
      </c>
      <c r="E11" s="83">
        <v>409.69</v>
      </c>
      <c r="F11" s="83">
        <v>409.69</v>
      </c>
      <c r="G11" s="83">
        <v>383.18</v>
      </c>
      <c r="H11" s="83">
        <v>12.35</v>
      </c>
      <c r="I11" s="83">
        <v>14.16</v>
      </c>
      <c r="J11" s="83">
        <v>0</v>
      </c>
      <c r="K11" s="90">
        <v>0</v>
      </c>
      <c r="L11" s="234"/>
    </row>
    <row r="12" ht="26.25" customHeight="1" spans="1:12">
      <c r="A12" s="85" t="s">
        <v>87</v>
      </c>
      <c r="B12" s="85" t="s">
        <v>95</v>
      </c>
      <c r="C12" s="86" t="s">
        <v>89</v>
      </c>
      <c r="D12" s="85" t="s">
        <v>97</v>
      </c>
      <c r="E12" s="83">
        <v>39.61</v>
      </c>
      <c r="F12" s="83">
        <v>39.61</v>
      </c>
      <c r="G12" s="83">
        <v>20.97</v>
      </c>
      <c r="H12" s="83">
        <v>8.22</v>
      </c>
      <c r="I12" s="83">
        <v>10.42</v>
      </c>
      <c r="J12" s="83"/>
      <c r="K12" s="90"/>
      <c r="L12" s="234"/>
    </row>
    <row r="13" ht="26.25" customHeight="1" spans="1:12">
      <c r="A13" s="85" t="s">
        <v>87</v>
      </c>
      <c r="B13" s="85" t="s">
        <v>95</v>
      </c>
      <c r="C13" s="86" t="s">
        <v>85</v>
      </c>
      <c r="D13" s="85" t="s">
        <v>98</v>
      </c>
      <c r="E13" s="83">
        <v>10.92</v>
      </c>
      <c r="F13" s="83">
        <v>10.92</v>
      </c>
      <c r="G13" s="83">
        <v>3.05</v>
      </c>
      <c r="H13" s="83">
        <v>4.13</v>
      </c>
      <c r="I13" s="83">
        <v>3.74</v>
      </c>
      <c r="J13" s="83"/>
      <c r="K13" s="90"/>
      <c r="L13" s="234"/>
    </row>
    <row r="14" ht="26.25" customHeight="1" spans="1:12">
      <c r="A14" s="85" t="s">
        <v>87</v>
      </c>
      <c r="B14" s="85" t="s">
        <v>95</v>
      </c>
      <c r="C14" s="86" t="s">
        <v>93</v>
      </c>
      <c r="D14" s="85" t="s">
        <v>96</v>
      </c>
      <c r="E14" s="83">
        <v>359.16</v>
      </c>
      <c r="F14" s="83">
        <v>359.16</v>
      </c>
      <c r="G14" s="83">
        <v>359.16</v>
      </c>
      <c r="H14" s="83">
        <v>0</v>
      </c>
      <c r="I14" s="83">
        <v>0</v>
      </c>
      <c r="J14" s="83">
        <v>0</v>
      </c>
      <c r="K14" s="90">
        <v>0</v>
      </c>
      <c r="L14"/>
    </row>
    <row r="15" ht="26.25" customHeight="1" spans="1:12">
      <c r="A15" s="85" t="s">
        <v>84</v>
      </c>
      <c r="B15" s="85" t="s">
        <v>99</v>
      </c>
      <c r="C15" s="86"/>
      <c r="D15" s="85" t="s">
        <v>100</v>
      </c>
      <c r="E15" s="83">
        <v>732.98</v>
      </c>
      <c r="F15" s="83">
        <v>333.29</v>
      </c>
      <c r="G15" s="83">
        <v>254.2</v>
      </c>
      <c r="H15" s="83">
        <v>79.09</v>
      </c>
      <c r="I15" s="83">
        <v>0</v>
      </c>
      <c r="J15" s="83">
        <v>399.69</v>
      </c>
      <c r="K15" s="90">
        <v>0</v>
      </c>
      <c r="L15"/>
    </row>
    <row r="16" ht="26.25" customHeight="1" spans="1:12">
      <c r="A16" s="85" t="s">
        <v>87</v>
      </c>
      <c r="B16" s="85" t="s">
        <v>101</v>
      </c>
      <c r="C16" s="86" t="s">
        <v>89</v>
      </c>
      <c r="D16" s="85" t="s">
        <v>102</v>
      </c>
      <c r="E16" s="83">
        <v>80.53</v>
      </c>
      <c r="F16" s="83">
        <v>0</v>
      </c>
      <c r="G16" s="83">
        <v>0</v>
      </c>
      <c r="H16" s="83">
        <v>0</v>
      </c>
      <c r="I16" s="83">
        <v>0</v>
      </c>
      <c r="J16" s="83">
        <v>80.53</v>
      </c>
      <c r="K16" s="90">
        <v>0</v>
      </c>
      <c r="L16"/>
    </row>
    <row r="17" ht="26.25" customHeight="1" spans="1:12">
      <c r="A17" s="85" t="s">
        <v>87</v>
      </c>
      <c r="B17" s="85" t="s">
        <v>101</v>
      </c>
      <c r="C17" s="86" t="s">
        <v>93</v>
      </c>
      <c r="D17" s="85" t="s">
        <v>103</v>
      </c>
      <c r="E17" s="83">
        <v>296.25</v>
      </c>
      <c r="F17" s="83">
        <v>296.25</v>
      </c>
      <c r="G17" s="83">
        <v>228.47</v>
      </c>
      <c r="H17" s="83">
        <v>67.78</v>
      </c>
      <c r="I17" s="83">
        <v>0</v>
      </c>
      <c r="J17" s="83">
        <v>0</v>
      </c>
      <c r="K17" s="90">
        <v>0</v>
      </c>
      <c r="L17"/>
    </row>
    <row r="18" ht="26.25" customHeight="1" spans="1:12">
      <c r="A18" s="85" t="s">
        <v>87</v>
      </c>
      <c r="B18" s="85" t="s">
        <v>101</v>
      </c>
      <c r="C18" s="86" t="s">
        <v>104</v>
      </c>
      <c r="D18" s="85" t="s">
        <v>105</v>
      </c>
      <c r="E18" s="83">
        <v>37.04</v>
      </c>
      <c r="F18" s="83">
        <v>37.04</v>
      </c>
      <c r="G18" s="83">
        <v>25.73</v>
      </c>
      <c r="H18" s="83">
        <v>11.31</v>
      </c>
      <c r="I18" s="83">
        <v>0</v>
      </c>
      <c r="J18" s="83">
        <v>0</v>
      </c>
      <c r="K18" s="90">
        <v>0</v>
      </c>
      <c r="L18"/>
    </row>
    <row r="19" ht="26.25" customHeight="1" spans="1:12">
      <c r="A19" s="85" t="s">
        <v>87</v>
      </c>
      <c r="B19" s="85" t="s">
        <v>101</v>
      </c>
      <c r="C19" s="86" t="s">
        <v>91</v>
      </c>
      <c r="D19" s="85" t="s">
        <v>106</v>
      </c>
      <c r="E19" s="83">
        <v>319.16</v>
      </c>
      <c r="F19" s="83">
        <v>0</v>
      </c>
      <c r="G19" s="83">
        <v>0</v>
      </c>
      <c r="H19" s="83">
        <v>0</v>
      </c>
      <c r="I19" s="83">
        <v>0</v>
      </c>
      <c r="J19" s="83">
        <v>319.16</v>
      </c>
      <c r="K19" s="90">
        <v>0</v>
      </c>
      <c r="L19"/>
    </row>
    <row r="20" ht="26.25" customHeight="1" spans="1:12">
      <c r="A20" s="85" t="s">
        <v>84</v>
      </c>
      <c r="B20" s="85" t="s">
        <v>107</v>
      </c>
      <c r="C20" s="86"/>
      <c r="D20" s="85" t="s">
        <v>108</v>
      </c>
      <c r="E20" s="83">
        <v>153.12</v>
      </c>
      <c r="F20" s="83">
        <v>145.24</v>
      </c>
      <c r="G20" s="83">
        <v>103.56</v>
      </c>
      <c r="H20" s="83">
        <v>41.68</v>
      </c>
      <c r="I20" s="83">
        <v>0</v>
      </c>
      <c r="J20" s="83">
        <v>7.88</v>
      </c>
      <c r="K20" s="90">
        <v>0</v>
      </c>
      <c r="L20"/>
    </row>
    <row r="21" ht="26.25" customHeight="1" spans="1:12">
      <c r="A21" s="85" t="s">
        <v>87</v>
      </c>
      <c r="B21" s="85" t="s">
        <v>109</v>
      </c>
      <c r="C21" s="86" t="s">
        <v>85</v>
      </c>
      <c r="D21" s="85" t="s">
        <v>110</v>
      </c>
      <c r="E21" s="83">
        <v>153.12</v>
      </c>
      <c r="F21" s="83">
        <v>145.24</v>
      </c>
      <c r="G21" s="83">
        <v>103.56</v>
      </c>
      <c r="H21" s="83">
        <v>41.68</v>
      </c>
      <c r="I21" s="83">
        <v>0</v>
      </c>
      <c r="J21" s="83">
        <v>7.88</v>
      </c>
      <c r="K21" s="90">
        <v>0</v>
      </c>
      <c r="L21"/>
    </row>
    <row r="22" ht="26.25" customHeight="1" spans="1:12">
      <c r="A22" s="85" t="s">
        <v>84</v>
      </c>
      <c r="B22" s="85" t="s">
        <v>111</v>
      </c>
      <c r="C22" s="86"/>
      <c r="D22" s="85" t="s">
        <v>112</v>
      </c>
      <c r="E22" s="83">
        <v>47</v>
      </c>
      <c r="F22" s="83">
        <v>0</v>
      </c>
      <c r="G22" s="83">
        <v>0</v>
      </c>
      <c r="H22" s="83">
        <v>0</v>
      </c>
      <c r="I22" s="83">
        <v>0</v>
      </c>
      <c r="J22" s="83">
        <v>47</v>
      </c>
      <c r="K22" s="90">
        <v>0</v>
      </c>
      <c r="L22"/>
    </row>
    <row r="23" ht="26.25" customHeight="1" spans="1:12">
      <c r="A23" s="85" t="s">
        <v>87</v>
      </c>
      <c r="B23" s="85" t="s">
        <v>113</v>
      </c>
      <c r="C23" s="86" t="s">
        <v>89</v>
      </c>
      <c r="D23" s="85" t="s">
        <v>114</v>
      </c>
      <c r="E23" s="83">
        <v>47</v>
      </c>
      <c r="F23" s="83">
        <v>0</v>
      </c>
      <c r="G23" s="83">
        <v>0</v>
      </c>
      <c r="H23" s="83">
        <v>0</v>
      </c>
      <c r="I23" s="83">
        <v>0</v>
      </c>
      <c r="J23" s="83">
        <v>47</v>
      </c>
      <c r="K23" s="90">
        <v>0</v>
      </c>
      <c r="L23"/>
    </row>
    <row r="24" ht="26.25" customHeight="1" spans="1:12">
      <c r="A24" s="85" t="s">
        <v>84</v>
      </c>
      <c r="B24" s="85" t="s">
        <v>115</v>
      </c>
      <c r="C24" s="86"/>
      <c r="D24" s="85" t="s">
        <v>116</v>
      </c>
      <c r="E24" s="83">
        <v>150</v>
      </c>
      <c r="F24" s="83">
        <v>0</v>
      </c>
      <c r="G24" s="83">
        <v>0</v>
      </c>
      <c r="H24" s="83">
        <v>0</v>
      </c>
      <c r="I24" s="83">
        <v>0</v>
      </c>
      <c r="J24" s="83">
        <v>150</v>
      </c>
      <c r="K24" s="90">
        <v>0</v>
      </c>
      <c r="L24"/>
    </row>
    <row r="25" ht="26.25" customHeight="1" spans="1:12">
      <c r="A25" s="85" t="s">
        <v>87</v>
      </c>
      <c r="B25" s="85" t="s">
        <v>117</v>
      </c>
      <c r="C25" s="86" t="s">
        <v>89</v>
      </c>
      <c r="D25" s="85" t="s">
        <v>118</v>
      </c>
      <c r="E25" s="83">
        <v>150</v>
      </c>
      <c r="F25" s="83">
        <v>0</v>
      </c>
      <c r="G25" s="83">
        <v>0</v>
      </c>
      <c r="H25" s="83">
        <v>0</v>
      </c>
      <c r="I25" s="83">
        <v>0</v>
      </c>
      <c r="J25" s="83">
        <v>150</v>
      </c>
      <c r="K25" s="90">
        <v>0</v>
      </c>
      <c r="L25"/>
    </row>
    <row r="26" ht="26.25" customHeight="1" spans="1:12">
      <c r="A26" s="85" t="s">
        <v>119</v>
      </c>
      <c r="B26" s="85"/>
      <c r="C26" s="86"/>
      <c r="D26" s="85" t="s">
        <v>120</v>
      </c>
      <c r="E26" s="83">
        <v>1719.32</v>
      </c>
      <c r="F26" s="83">
        <v>1690.56</v>
      </c>
      <c r="G26" s="83">
        <v>1598.96</v>
      </c>
      <c r="H26" s="83">
        <v>91.6</v>
      </c>
      <c r="I26" s="83">
        <v>0</v>
      </c>
      <c r="J26" s="83">
        <v>28.76</v>
      </c>
      <c r="K26" s="90">
        <v>0</v>
      </c>
      <c r="L26"/>
    </row>
    <row r="27" ht="26.25" customHeight="1" spans="1:12">
      <c r="A27" s="85" t="s">
        <v>121</v>
      </c>
      <c r="B27" s="85" t="s">
        <v>85</v>
      </c>
      <c r="C27" s="86"/>
      <c r="D27" s="85" t="s">
        <v>122</v>
      </c>
      <c r="E27" s="83">
        <v>1662.88</v>
      </c>
      <c r="F27" s="83">
        <v>1634.12</v>
      </c>
      <c r="G27" s="83">
        <v>1542.52</v>
      </c>
      <c r="H27" s="83">
        <v>91.6</v>
      </c>
      <c r="I27" s="83">
        <v>0</v>
      </c>
      <c r="J27" s="83">
        <v>28.76</v>
      </c>
      <c r="K27" s="90">
        <v>0</v>
      </c>
      <c r="L27"/>
    </row>
    <row r="28" ht="26.25" customHeight="1" spans="1:12">
      <c r="A28" s="85" t="s">
        <v>123</v>
      </c>
      <c r="B28" s="85" t="s">
        <v>88</v>
      </c>
      <c r="C28" s="86" t="s">
        <v>93</v>
      </c>
      <c r="D28" s="85" t="s">
        <v>124</v>
      </c>
      <c r="E28" s="83">
        <v>893.47</v>
      </c>
      <c r="F28" s="83">
        <v>872.81</v>
      </c>
      <c r="G28" s="83">
        <v>824.54</v>
      </c>
      <c r="H28" s="83">
        <v>48.27</v>
      </c>
      <c r="I28" s="83">
        <v>0</v>
      </c>
      <c r="J28" s="83">
        <v>20.66</v>
      </c>
      <c r="K28" s="90">
        <v>0</v>
      </c>
      <c r="L28"/>
    </row>
    <row r="29" ht="26.25" customHeight="1" spans="1:12">
      <c r="A29" s="85" t="s">
        <v>123</v>
      </c>
      <c r="B29" s="85" t="s">
        <v>88</v>
      </c>
      <c r="C29" s="86" t="s">
        <v>125</v>
      </c>
      <c r="D29" s="85" t="s">
        <v>126</v>
      </c>
      <c r="E29" s="83">
        <v>769.41</v>
      </c>
      <c r="F29" s="83">
        <v>761.31</v>
      </c>
      <c r="G29" s="83">
        <v>717.98</v>
      </c>
      <c r="H29" s="83">
        <v>43.33</v>
      </c>
      <c r="I29" s="83">
        <v>0</v>
      </c>
      <c r="J29" s="83">
        <v>8.1</v>
      </c>
      <c r="K29" s="90">
        <v>0</v>
      </c>
      <c r="L29"/>
    </row>
    <row r="30" ht="26.25" customHeight="1" spans="1:12">
      <c r="A30" s="85" t="s">
        <v>121</v>
      </c>
      <c r="B30" s="85" t="s">
        <v>127</v>
      </c>
      <c r="C30" s="86"/>
      <c r="D30" s="85" t="s">
        <v>128</v>
      </c>
      <c r="E30" s="83">
        <v>56.44</v>
      </c>
      <c r="F30" s="83">
        <v>56.44</v>
      </c>
      <c r="G30" s="83">
        <v>56.44</v>
      </c>
      <c r="H30" s="83">
        <v>0</v>
      </c>
      <c r="I30" s="83">
        <v>0</v>
      </c>
      <c r="J30" s="83">
        <v>0</v>
      </c>
      <c r="K30" s="90">
        <v>0</v>
      </c>
      <c r="L30"/>
    </row>
    <row r="31" ht="26.25" customHeight="1" spans="1:12">
      <c r="A31" s="85" t="s">
        <v>123</v>
      </c>
      <c r="B31" s="85" t="s">
        <v>129</v>
      </c>
      <c r="C31" s="86" t="s">
        <v>89</v>
      </c>
      <c r="D31" s="85" t="s">
        <v>130</v>
      </c>
      <c r="E31" s="83">
        <v>23.78</v>
      </c>
      <c r="F31" s="83">
        <v>23.78</v>
      </c>
      <c r="G31" s="83">
        <v>23.78</v>
      </c>
      <c r="H31" s="83">
        <v>0</v>
      </c>
      <c r="I31" s="83">
        <v>0</v>
      </c>
      <c r="J31" s="83">
        <v>0</v>
      </c>
      <c r="K31" s="90">
        <v>0</v>
      </c>
      <c r="L31"/>
    </row>
    <row r="32" ht="26.25" customHeight="1" spans="1:12">
      <c r="A32" s="85" t="s">
        <v>123</v>
      </c>
      <c r="B32" s="85" t="s">
        <v>129</v>
      </c>
      <c r="C32" s="86" t="s">
        <v>85</v>
      </c>
      <c r="D32" s="85" t="s">
        <v>131</v>
      </c>
      <c r="E32" s="83">
        <v>32.66</v>
      </c>
      <c r="F32" s="83">
        <v>32.66</v>
      </c>
      <c r="G32" s="83">
        <v>32.66</v>
      </c>
      <c r="H32" s="83">
        <v>0</v>
      </c>
      <c r="I32" s="83">
        <v>0</v>
      </c>
      <c r="J32" s="83">
        <v>0</v>
      </c>
      <c r="K32" s="90">
        <v>0</v>
      </c>
      <c r="L32"/>
    </row>
    <row r="33" ht="26.25" customHeight="1" spans="1:12">
      <c r="A33" s="85" t="s">
        <v>132</v>
      </c>
      <c r="B33" s="85"/>
      <c r="C33" s="86"/>
      <c r="D33" s="85" t="s">
        <v>133</v>
      </c>
      <c r="E33" s="83">
        <v>175.74</v>
      </c>
      <c r="F33" s="83">
        <v>175.74</v>
      </c>
      <c r="G33" s="83">
        <v>175.74</v>
      </c>
      <c r="H33" s="83">
        <v>0</v>
      </c>
      <c r="I33" s="83">
        <v>0</v>
      </c>
      <c r="J33" s="83">
        <v>0</v>
      </c>
      <c r="K33" s="90">
        <v>0</v>
      </c>
      <c r="L33"/>
    </row>
    <row r="34" ht="26.25" customHeight="1" spans="1:12">
      <c r="A34" s="85" t="s">
        <v>134</v>
      </c>
      <c r="B34" s="85" t="s">
        <v>85</v>
      </c>
      <c r="C34" s="86"/>
      <c r="D34" s="85" t="s">
        <v>135</v>
      </c>
      <c r="E34" s="83">
        <v>175.74</v>
      </c>
      <c r="F34" s="83">
        <v>175.74</v>
      </c>
      <c r="G34" s="83">
        <v>175.74</v>
      </c>
      <c r="H34" s="83">
        <v>0</v>
      </c>
      <c r="I34" s="83">
        <v>0</v>
      </c>
      <c r="J34" s="83">
        <v>0</v>
      </c>
      <c r="K34" s="90">
        <v>0</v>
      </c>
      <c r="L34"/>
    </row>
    <row r="35" ht="26.25" customHeight="1" spans="1:12">
      <c r="A35" s="85" t="s">
        <v>136</v>
      </c>
      <c r="B35" s="85" t="s">
        <v>88</v>
      </c>
      <c r="C35" s="86" t="s">
        <v>89</v>
      </c>
      <c r="D35" s="85" t="s">
        <v>137</v>
      </c>
      <c r="E35" s="83">
        <v>175.74</v>
      </c>
      <c r="F35" s="83">
        <v>175.74</v>
      </c>
      <c r="G35" s="83">
        <v>175.74</v>
      </c>
      <c r="H35" s="83">
        <v>0</v>
      </c>
      <c r="I35" s="83">
        <v>0</v>
      </c>
      <c r="J35" s="83">
        <v>0</v>
      </c>
      <c r="K35" s="90">
        <v>0</v>
      </c>
      <c r="L35"/>
    </row>
    <row r="36" ht="26.25" customHeight="1" spans="1:12">
      <c r="A36"/>
      <c r="B36"/>
      <c r="C36"/>
      <c r="D36"/>
      <c r="E36"/>
      <c r="F36"/>
      <c r="G36"/>
      <c r="H36"/>
      <c r="I36"/>
      <c r="J36"/>
      <c r="K36"/>
      <c r="L36"/>
    </row>
    <row r="37" ht="26.25" customHeight="1" spans="1:12">
      <c r="A37"/>
      <c r="B37"/>
      <c r="C37"/>
      <c r="D37"/>
      <c r="E37"/>
      <c r="F37"/>
      <c r="G37"/>
      <c r="H37"/>
      <c r="I37"/>
      <c r="J37"/>
      <c r="K37"/>
      <c r="L37"/>
    </row>
    <row r="38" ht="26.25" customHeight="1" spans="1:12">
      <c r="A38"/>
      <c r="B38"/>
      <c r="C38"/>
      <c r="D38"/>
      <c r="E38"/>
      <c r="F38"/>
      <c r="G38"/>
      <c r="H38"/>
      <c r="I38"/>
      <c r="J38"/>
      <c r="K38"/>
      <c r="L38"/>
    </row>
    <row r="39" ht="26.25" customHeight="1" spans="1:12">
      <c r="A39"/>
      <c r="B39"/>
      <c r="C39"/>
      <c r="D39"/>
      <c r="E39"/>
      <c r="F39"/>
      <c r="G39"/>
      <c r="H39"/>
      <c r="I39"/>
      <c r="J39"/>
      <c r="K39"/>
      <c r="L39"/>
    </row>
    <row r="40" ht="26.25" customHeight="1" spans="1:12">
      <c r="A40"/>
      <c r="B40"/>
      <c r="C40"/>
      <c r="D40"/>
      <c r="E40"/>
      <c r="F40"/>
      <c r="G40"/>
      <c r="H40"/>
      <c r="I40"/>
      <c r="J40"/>
      <c r="K40"/>
      <c r="L40"/>
    </row>
    <row r="41" ht="26.25" customHeight="1" spans="1:12">
      <c r="A41"/>
      <c r="B41"/>
      <c r="C41"/>
      <c r="D41"/>
      <c r="E41"/>
      <c r="F41"/>
      <c r="G41"/>
      <c r="H41"/>
      <c r="I41"/>
      <c r="J41"/>
      <c r="K41"/>
      <c r="L41"/>
    </row>
    <row r="42" ht="26.25" customHeight="1" spans="1:12">
      <c r="A42"/>
      <c r="B42"/>
      <c r="C42"/>
      <c r="D42"/>
      <c r="E42"/>
      <c r="F42"/>
      <c r="G42"/>
      <c r="H42"/>
      <c r="I42"/>
      <c r="J42"/>
      <c r="K42"/>
      <c r="L42"/>
    </row>
    <row r="43" ht="26.25" customHeight="1" spans="1:12">
      <c r="A43"/>
      <c r="B43"/>
      <c r="C43"/>
      <c r="D43"/>
      <c r="E43"/>
      <c r="F43"/>
      <c r="G43"/>
      <c r="H43"/>
      <c r="I43"/>
      <c r="J43"/>
      <c r="K43"/>
      <c r="L43"/>
    </row>
    <row r="44" ht="26.25" customHeight="1" spans="1:12">
      <c r="A44"/>
      <c r="B44"/>
      <c r="C44"/>
      <c r="D44"/>
      <c r="E44"/>
      <c r="F44"/>
      <c r="G44"/>
      <c r="H44"/>
      <c r="I44"/>
      <c r="J44"/>
      <c r="K44"/>
      <c r="L44"/>
    </row>
  </sheetData>
  <sheetProtection formatCells="0" formatColumns="0" formatRows="0"/>
  <mergeCells count="5">
    <mergeCell ref="F4:I4"/>
    <mergeCell ref="D4:D5"/>
    <mergeCell ref="E4:E5"/>
    <mergeCell ref="J4:J5"/>
    <mergeCell ref="K4:K5"/>
  </mergeCells>
  <printOptions horizontalCentered="1"/>
  <pageMargins left="0.75" right="0.75" top="1" bottom="1" header="0.5" footer="0.5"/>
  <pageSetup paperSize="9" scale="90" orientation="landscape" horizontalDpi="2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6"/>
  <sheetViews>
    <sheetView showGridLines="0" showZeros="0" zoomScale="85" zoomScaleNormal="85" workbookViewId="0">
      <selection activeCell="E7" sqref="E7:R7"/>
    </sheetView>
  </sheetViews>
  <sheetFormatPr defaultColWidth="9.16666666666667" defaultRowHeight="12.75" customHeight="1"/>
  <cols>
    <col min="1" max="1" width="7.33333333333333" style="216" customWidth="1"/>
    <col min="2" max="2" width="6.5" style="216" customWidth="1"/>
    <col min="3" max="3" width="4.66666666666667" style="216" customWidth="1"/>
    <col min="4" max="4" width="26.8333333333333" style="216" customWidth="1"/>
    <col min="5" max="5" width="14.6666666666667" style="216" customWidth="1"/>
    <col min="6" max="18" width="12.3333333333333" style="216" customWidth="1"/>
    <col min="19" max="216" width="9.16666666666667" style="216" customWidth="1"/>
    <col min="217" max="16384" width="9.16666666666667" style="216"/>
  </cols>
  <sheetData>
    <row r="1" ht="18" customHeight="1" spans="1:18">
      <c r="A1" s="3" t="s">
        <v>149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 s="163"/>
    </row>
    <row r="2" ht="28.5" customHeight="1" spans="1:18">
      <c r="A2" s="152" t="s">
        <v>150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</row>
    <row r="3" ht="18.75" customHeight="1" spans="1:18">
      <c r="A3" s="151"/>
      <c r="B3" s="151"/>
      <c r="C3" s="151"/>
      <c r="D3" s="151"/>
      <c r="E3" s="151"/>
      <c r="F3" s="151"/>
      <c r="G3"/>
      <c r="H3"/>
      <c r="I3"/>
      <c r="J3"/>
      <c r="K3"/>
      <c r="L3"/>
      <c r="M3"/>
      <c r="N3"/>
      <c r="O3"/>
      <c r="P3"/>
      <c r="Q3"/>
      <c r="R3" s="150" t="s">
        <v>140</v>
      </c>
    </row>
    <row r="4" ht="31.5" customHeight="1" spans="1:18">
      <c r="A4" s="154" t="s">
        <v>77</v>
      </c>
      <c r="B4" s="154"/>
      <c r="C4" s="154"/>
      <c r="D4" s="155" t="s">
        <v>141</v>
      </c>
      <c r="E4" s="155" t="s">
        <v>50</v>
      </c>
      <c r="F4" s="155" t="s">
        <v>151</v>
      </c>
      <c r="G4" s="155" t="s">
        <v>152</v>
      </c>
      <c r="H4" s="155" t="s">
        <v>153</v>
      </c>
      <c r="I4" s="155" t="s">
        <v>154</v>
      </c>
      <c r="J4" s="155" t="s">
        <v>155</v>
      </c>
      <c r="K4" s="155" t="s">
        <v>156</v>
      </c>
      <c r="L4" s="155" t="s">
        <v>157</v>
      </c>
      <c r="M4" s="155" t="s">
        <v>158</v>
      </c>
      <c r="N4" s="155" t="s">
        <v>159</v>
      </c>
      <c r="O4" s="155" t="s">
        <v>160</v>
      </c>
      <c r="P4" s="155" t="s">
        <v>161</v>
      </c>
      <c r="Q4" s="155" t="s">
        <v>162</v>
      </c>
      <c r="R4" s="155" t="s">
        <v>163</v>
      </c>
    </row>
    <row r="5" ht="30" customHeight="1" spans="1:18">
      <c r="A5" s="156" t="s">
        <v>79</v>
      </c>
      <c r="B5" s="156" t="s">
        <v>80</v>
      </c>
      <c r="C5" s="156" t="s">
        <v>81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</row>
    <row r="6" s="215" customFormat="1" ht="27" customHeight="1" spans="1:18">
      <c r="A6" s="161"/>
      <c r="B6" s="161"/>
      <c r="C6" s="157"/>
      <c r="D6" s="161" t="s">
        <v>58</v>
      </c>
      <c r="E6" s="159">
        <f>2855.34+24.02</f>
        <v>2879.36</v>
      </c>
      <c r="F6" s="159">
        <v>1337.93</v>
      </c>
      <c r="G6" s="159">
        <v>234.89</v>
      </c>
      <c r="H6" s="160">
        <v>15.9</v>
      </c>
      <c r="I6" s="162">
        <v>0</v>
      </c>
      <c r="J6" s="159">
        <v>549.28</v>
      </c>
      <c r="K6" s="160">
        <v>359.16</v>
      </c>
      <c r="L6" s="160">
        <v>0</v>
      </c>
      <c r="M6" s="160">
        <f>56.44+24.02</f>
        <v>80.46</v>
      </c>
      <c r="N6" s="160">
        <v>0</v>
      </c>
      <c r="O6" s="160">
        <v>0</v>
      </c>
      <c r="P6" s="158">
        <v>175.74</v>
      </c>
      <c r="Q6" s="164">
        <v>0</v>
      </c>
      <c r="R6" s="158">
        <v>126</v>
      </c>
    </row>
    <row r="7" ht="27" customHeight="1" spans="1:18">
      <c r="A7" s="161" t="s">
        <v>82</v>
      </c>
      <c r="B7" s="161"/>
      <c r="C7" s="157"/>
      <c r="D7" s="161" t="s">
        <v>83</v>
      </c>
      <c r="E7" s="159">
        <f>1080.64+24.02</f>
        <v>1104.66</v>
      </c>
      <c r="F7" s="159">
        <v>322.43</v>
      </c>
      <c r="G7" s="159">
        <v>151.85</v>
      </c>
      <c r="H7" s="160">
        <v>15.9</v>
      </c>
      <c r="I7" s="162">
        <v>0</v>
      </c>
      <c r="J7" s="159">
        <v>105.3</v>
      </c>
      <c r="K7" s="160">
        <v>359.16</v>
      </c>
      <c r="L7" s="160">
        <v>0</v>
      </c>
      <c r="M7" s="160">
        <v>24.02</v>
      </c>
      <c r="N7" s="160">
        <v>0</v>
      </c>
      <c r="O7" s="160">
        <v>0</v>
      </c>
      <c r="P7" s="158">
        <v>0</v>
      </c>
      <c r="Q7" s="164">
        <v>0</v>
      </c>
      <c r="R7" s="158">
        <v>126</v>
      </c>
    </row>
    <row r="8" ht="27" customHeight="1" spans="1:18">
      <c r="A8" s="161" t="s">
        <v>84</v>
      </c>
      <c r="B8" s="161" t="s">
        <v>85</v>
      </c>
      <c r="C8" s="157"/>
      <c r="D8" s="161" t="s">
        <v>86</v>
      </c>
      <c r="E8" s="159">
        <v>363.72</v>
      </c>
      <c r="F8" s="159">
        <v>202.26</v>
      </c>
      <c r="G8" s="159">
        <v>99.92</v>
      </c>
      <c r="H8" s="160">
        <v>11.21</v>
      </c>
      <c r="I8" s="162">
        <v>0</v>
      </c>
      <c r="J8" s="159">
        <v>50.33</v>
      </c>
      <c r="K8" s="160">
        <v>0</v>
      </c>
      <c r="L8" s="160">
        <v>0</v>
      </c>
      <c r="M8" s="160">
        <v>0</v>
      </c>
      <c r="N8" s="160">
        <v>0</v>
      </c>
      <c r="O8" s="160">
        <v>0</v>
      </c>
      <c r="P8" s="158">
        <v>0</v>
      </c>
      <c r="Q8" s="164">
        <v>0</v>
      </c>
      <c r="R8" s="158">
        <v>0</v>
      </c>
    </row>
    <row r="9" ht="27" customHeight="1" spans="1:18">
      <c r="A9" s="161" t="s">
        <v>87</v>
      </c>
      <c r="B9" s="161" t="s">
        <v>88</v>
      </c>
      <c r="C9" s="157" t="s">
        <v>89</v>
      </c>
      <c r="D9" s="161" t="s">
        <v>90</v>
      </c>
      <c r="E9" s="159">
        <v>236.2</v>
      </c>
      <c r="F9" s="159">
        <v>134.54</v>
      </c>
      <c r="G9" s="159">
        <v>90.45</v>
      </c>
      <c r="H9" s="160">
        <v>11.21</v>
      </c>
      <c r="I9" s="162">
        <v>0</v>
      </c>
      <c r="J9" s="159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58">
        <v>0</v>
      </c>
      <c r="Q9" s="164">
        <v>0</v>
      </c>
      <c r="R9" s="158">
        <v>0</v>
      </c>
    </row>
    <row r="10" ht="27" customHeight="1" spans="1:18">
      <c r="A10" s="161" t="s">
        <v>87</v>
      </c>
      <c r="B10" s="161" t="s">
        <v>88</v>
      </c>
      <c r="C10" s="157" t="s">
        <v>91</v>
      </c>
      <c r="D10" s="161" t="s">
        <v>92</v>
      </c>
      <c r="E10" s="159">
        <v>127.52</v>
      </c>
      <c r="F10" s="159">
        <v>67.72</v>
      </c>
      <c r="G10" s="159">
        <v>9.47</v>
      </c>
      <c r="H10" s="160">
        <v>0</v>
      </c>
      <c r="I10" s="162">
        <v>0</v>
      </c>
      <c r="J10" s="159">
        <v>50.33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58">
        <v>0</v>
      </c>
      <c r="Q10" s="164">
        <v>0</v>
      </c>
      <c r="R10" s="158">
        <v>0</v>
      </c>
    </row>
    <row r="11" ht="27" customHeight="1" spans="1:18">
      <c r="A11" s="161" t="s">
        <v>84</v>
      </c>
      <c r="B11" s="161" t="s">
        <v>93</v>
      </c>
      <c r="C11" s="157"/>
      <c r="D11" s="161" t="s">
        <v>94</v>
      </c>
      <c r="E11" s="159">
        <v>383.18</v>
      </c>
      <c r="F11" s="159">
        <v>0</v>
      </c>
      <c r="G11" s="159">
        <v>0</v>
      </c>
      <c r="H11" s="160">
        <v>0</v>
      </c>
      <c r="I11" s="162">
        <v>0</v>
      </c>
      <c r="J11" s="159">
        <v>0</v>
      </c>
      <c r="K11" s="160">
        <v>359.16</v>
      </c>
      <c r="L11" s="160">
        <v>0</v>
      </c>
      <c r="M11" s="160">
        <v>24.02</v>
      </c>
      <c r="N11" s="160">
        <v>0</v>
      </c>
      <c r="O11" s="160">
        <v>0</v>
      </c>
      <c r="P11" s="158">
        <v>0</v>
      </c>
      <c r="Q11" s="164">
        <v>0</v>
      </c>
      <c r="R11" s="158">
        <v>0</v>
      </c>
    </row>
    <row r="12" ht="27" customHeight="1" spans="1:18">
      <c r="A12" s="161" t="s">
        <v>82</v>
      </c>
      <c r="B12" s="161" t="s">
        <v>93</v>
      </c>
      <c r="C12" s="157" t="s">
        <v>89</v>
      </c>
      <c r="D12" s="85" t="s">
        <v>97</v>
      </c>
      <c r="E12" s="83">
        <v>20.97</v>
      </c>
      <c r="F12" s="159"/>
      <c r="G12" s="159"/>
      <c r="H12" s="160"/>
      <c r="I12" s="162"/>
      <c r="J12" s="159"/>
      <c r="K12" s="160"/>
      <c r="L12" s="160"/>
      <c r="M12" s="83">
        <v>20.97</v>
      </c>
      <c r="N12" s="160"/>
      <c r="O12" s="160"/>
      <c r="P12" s="158"/>
      <c r="Q12" s="164"/>
      <c r="R12" s="158"/>
    </row>
    <row r="13" ht="27" customHeight="1" spans="1:18">
      <c r="A13" s="161" t="s">
        <v>82</v>
      </c>
      <c r="B13" s="161" t="s">
        <v>93</v>
      </c>
      <c r="C13" s="157" t="s">
        <v>85</v>
      </c>
      <c r="D13" s="85" t="s">
        <v>98</v>
      </c>
      <c r="E13" s="83">
        <v>3.05</v>
      </c>
      <c r="F13" s="159"/>
      <c r="G13" s="159"/>
      <c r="H13" s="160"/>
      <c r="I13" s="162"/>
      <c r="J13" s="159"/>
      <c r="K13" s="160"/>
      <c r="L13" s="160"/>
      <c r="M13" s="83">
        <v>3.05</v>
      </c>
      <c r="N13" s="160"/>
      <c r="O13" s="160"/>
      <c r="P13" s="158"/>
      <c r="Q13" s="164"/>
      <c r="R13" s="158"/>
    </row>
    <row r="14" ht="27" customHeight="1" spans="1:18">
      <c r="A14" s="161" t="s">
        <v>87</v>
      </c>
      <c r="B14" s="161" t="s">
        <v>95</v>
      </c>
      <c r="C14" s="157" t="s">
        <v>93</v>
      </c>
      <c r="D14" s="161" t="s">
        <v>96</v>
      </c>
      <c r="E14" s="159">
        <v>359.16</v>
      </c>
      <c r="F14" s="159">
        <v>0</v>
      </c>
      <c r="G14" s="159">
        <v>0</v>
      </c>
      <c r="H14" s="160">
        <v>0</v>
      </c>
      <c r="I14" s="162">
        <v>0</v>
      </c>
      <c r="J14" s="159">
        <v>0</v>
      </c>
      <c r="K14" s="160">
        <v>359.16</v>
      </c>
      <c r="L14" s="160">
        <v>0</v>
      </c>
      <c r="M14" s="160">
        <v>0</v>
      </c>
      <c r="N14" s="160">
        <v>0</v>
      </c>
      <c r="O14" s="160">
        <v>0</v>
      </c>
      <c r="P14" s="158">
        <v>0</v>
      </c>
      <c r="Q14" s="164">
        <v>0</v>
      </c>
      <c r="R14" s="158">
        <v>0</v>
      </c>
    </row>
    <row r="15" ht="27" customHeight="1" spans="1:18">
      <c r="A15" s="161" t="s">
        <v>84</v>
      </c>
      <c r="B15" s="161" t="s">
        <v>99</v>
      </c>
      <c r="C15" s="157"/>
      <c r="D15" s="161" t="s">
        <v>100</v>
      </c>
      <c r="E15" s="159">
        <v>254.2</v>
      </c>
      <c r="F15" s="159">
        <v>63.94</v>
      </c>
      <c r="G15" s="159">
        <v>9.29</v>
      </c>
      <c r="H15" s="160">
        <v>0</v>
      </c>
      <c r="I15" s="162">
        <v>0</v>
      </c>
      <c r="J15" s="159">
        <v>54.97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58">
        <v>0</v>
      </c>
      <c r="Q15" s="164">
        <v>0</v>
      </c>
      <c r="R15" s="158">
        <v>126</v>
      </c>
    </row>
    <row r="16" ht="27" customHeight="1" spans="1:18">
      <c r="A16" s="161" t="s">
        <v>87</v>
      </c>
      <c r="B16" s="161" t="s">
        <v>101</v>
      </c>
      <c r="C16" s="157" t="s">
        <v>93</v>
      </c>
      <c r="D16" s="161" t="s">
        <v>103</v>
      </c>
      <c r="E16" s="159">
        <v>228.47</v>
      </c>
      <c r="F16" s="159">
        <v>51.46</v>
      </c>
      <c r="G16" s="159">
        <v>7.17</v>
      </c>
      <c r="H16" s="160">
        <v>0</v>
      </c>
      <c r="I16" s="162">
        <v>0</v>
      </c>
      <c r="J16" s="159">
        <v>43.84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58">
        <v>0</v>
      </c>
      <c r="Q16" s="164">
        <v>0</v>
      </c>
      <c r="R16" s="158">
        <v>126</v>
      </c>
    </row>
    <row r="17" ht="27" customHeight="1" spans="1:18">
      <c r="A17" s="161" t="s">
        <v>87</v>
      </c>
      <c r="B17" s="161" t="s">
        <v>101</v>
      </c>
      <c r="C17" s="157" t="s">
        <v>104</v>
      </c>
      <c r="D17" s="161" t="s">
        <v>105</v>
      </c>
      <c r="E17" s="159">
        <v>25.73</v>
      </c>
      <c r="F17" s="159">
        <v>12.48</v>
      </c>
      <c r="G17" s="159">
        <v>2.12</v>
      </c>
      <c r="H17" s="160">
        <v>0</v>
      </c>
      <c r="I17" s="162">
        <v>0</v>
      </c>
      <c r="J17" s="159">
        <v>11.13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58">
        <v>0</v>
      </c>
      <c r="Q17" s="164">
        <v>0</v>
      </c>
      <c r="R17" s="158">
        <v>0</v>
      </c>
    </row>
    <row r="18" ht="27" customHeight="1" spans="1:18">
      <c r="A18" s="161" t="s">
        <v>84</v>
      </c>
      <c r="B18" s="161" t="s">
        <v>107</v>
      </c>
      <c r="C18" s="157"/>
      <c r="D18" s="161" t="s">
        <v>108</v>
      </c>
      <c r="E18" s="159">
        <v>103.56</v>
      </c>
      <c r="F18" s="159">
        <v>56.23</v>
      </c>
      <c r="G18" s="159">
        <v>42.64</v>
      </c>
      <c r="H18" s="160">
        <v>4.69</v>
      </c>
      <c r="I18" s="162">
        <v>0</v>
      </c>
      <c r="J18" s="159">
        <v>0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58">
        <v>0</v>
      </c>
      <c r="Q18" s="164">
        <v>0</v>
      </c>
      <c r="R18" s="158">
        <v>0</v>
      </c>
    </row>
    <row r="19" ht="27" customHeight="1" spans="1:18">
      <c r="A19" s="161" t="s">
        <v>87</v>
      </c>
      <c r="B19" s="161" t="s">
        <v>109</v>
      </c>
      <c r="C19" s="157" t="s">
        <v>85</v>
      </c>
      <c r="D19" s="161" t="s">
        <v>110</v>
      </c>
      <c r="E19" s="159">
        <v>103.56</v>
      </c>
      <c r="F19" s="159">
        <v>56.23</v>
      </c>
      <c r="G19" s="159">
        <v>42.64</v>
      </c>
      <c r="H19" s="160">
        <v>4.69</v>
      </c>
      <c r="I19" s="162">
        <v>0</v>
      </c>
      <c r="J19" s="159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58">
        <v>0</v>
      </c>
      <c r="Q19" s="164">
        <v>0</v>
      </c>
      <c r="R19" s="158">
        <v>0</v>
      </c>
    </row>
    <row r="20" ht="27" customHeight="1" spans="1:18">
      <c r="A20" s="161" t="s">
        <v>119</v>
      </c>
      <c r="B20" s="161"/>
      <c r="C20" s="157"/>
      <c r="D20" s="161" t="s">
        <v>120</v>
      </c>
      <c r="E20" s="159">
        <v>1598.96</v>
      </c>
      <c r="F20" s="159">
        <v>1015.5</v>
      </c>
      <c r="G20" s="159">
        <v>83.04</v>
      </c>
      <c r="H20" s="160">
        <v>0</v>
      </c>
      <c r="I20" s="162">
        <v>0</v>
      </c>
      <c r="J20" s="159">
        <v>443.98</v>
      </c>
      <c r="K20" s="160">
        <v>0</v>
      </c>
      <c r="L20" s="160">
        <v>0</v>
      </c>
      <c r="M20" s="160">
        <v>56.44</v>
      </c>
      <c r="N20" s="160">
        <v>0</v>
      </c>
      <c r="O20" s="160">
        <v>0</v>
      </c>
      <c r="P20" s="158">
        <v>0</v>
      </c>
      <c r="Q20" s="164">
        <v>0</v>
      </c>
      <c r="R20" s="158">
        <v>0</v>
      </c>
    </row>
    <row r="21" ht="27" customHeight="1" spans="1:18">
      <c r="A21" s="161" t="s">
        <v>121</v>
      </c>
      <c r="B21" s="161" t="s">
        <v>85</v>
      </c>
      <c r="C21" s="157"/>
      <c r="D21" s="161" t="s">
        <v>122</v>
      </c>
      <c r="E21" s="159">
        <v>1542.52</v>
      </c>
      <c r="F21" s="159">
        <v>1015.5</v>
      </c>
      <c r="G21" s="159">
        <v>83.04</v>
      </c>
      <c r="H21" s="160">
        <v>0</v>
      </c>
      <c r="I21" s="162">
        <v>0</v>
      </c>
      <c r="J21" s="159">
        <v>443.98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58">
        <v>0</v>
      </c>
      <c r="Q21" s="164">
        <v>0</v>
      </c>
      <c r="R21" s="158">
        <v>0</v>
      </c>
    </row>
    <row r="22" ht="27" customHeight="1" spans="1:18">
      <c r="A22" s="161" t="s">
        <v>123</v>
      </c>
      <c r="B22" s="161" t="s">
        <v>88</v>
      </c>
      <c r="C22" s="157" t="s">
        <v>93</v>
      </c>
      <c r="D22" s="161" t="s">
        <v>124</v>
      </c>
      <c r="E22" s="159">
        <v>824.54</v>
      </c>
      <c r="F22" s="159">
        <v>540.26</v>
      </c>
      <c r="G22" s="159">
        <v>45.57</v>
      </c>
      <c r="H22" s="160">
        <v>0</v>
      </c>
      <c r="I22" s="162">
        <v>0</v>
      </c>
      <c r="J22" s="159">
        <v>238.71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58">
        <v>0</v>
      </c>
      <c r="Q22" s="164">
        <v>0</v>
      </c>
      <c r="R22" s="158">
        <v>0</v>
      </c>
    </row>
    <row r="23" ht="27" customHeight="1" spans="1:18">
      <c r="A23" s="161" t="s">
        <v>123</v>
      </c>
      <c r="B23" s="161" t="s">
        <v>88</v>
      </c>
      <c r="C23" s="157" t="s">
        <v>125</v>
      </c>
      <c r="D23" s="161" t="s">
        <v>126</v>
      </c>
      <c r="E23" s="159">
        <v>717.98</v>
      </c>
      <c r="F23" s="159">
        <v>475.24</v>
      </c>
      <c r="G23" s="159">
        <v>37.47</v>
      </c>
      <c r="H23" s="160">
        <v>0</v>
      </c>
      <c r="I23" s="162">
        <v>0</v>
      </c>
      <c r="J23" s="159">
        <v>205.27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58">
        <v>0</v>
      </c>
      <c r="Q23" s="164">
        <v>0</v>
      </c>
      <c r="R23" s="158">
        <v>0</v>
      </c>
    </row>
    <row r="24" ht="27" customHeight="1" spans="1:18">
      <c r="A24" s="161" t="s">
        <v>121</v>
      </c>
      <c r="B24" s="161" t="s">
        <v>127</v>
      </c>
      <c r="C24" s="157"/>
      <c r="D24" s="161" t="s">
        <v>128</v>
      </c>
      <c r="E24" s="159">
        <v>56.44</v>
      </c>
      <c r="F24" s="159">
        <v>0</v>
      </c>
      <c r="G24" s="159">
        <v>0</v>
      </c>
      <c r="H24" s="160">
        <v>0</v>
      </c>
      <c r="I24" s="162">
        <v>0</v>
      </c>
      <c r="J24" s="159">
        <v>0</v>
      </c>
      <c r="K24" s="160">
        <v>0</v>
      </c>
      <c r="L24" s="160">
        <v>0</v>
      </c>
      <c r="M24" s="160">
        <v>56.44</v>
      </c>
      <c r="N24" s="160">
        <v>0</v>
      </c>
      <c r="O24" s="160">
        <v>0</v>
      </c>
      <c r="P24" s="158">
        <v>0</v>
      </c>
      <c r="Q24" s="164">
        <v>0</v>
      </c>
      <c r="R24" s="158">
        <v>0</v>
      </c>
    </row>
    <row r="25" ht="27" customHeight="1" spans="1:18">
      <c r="A25" s="161" t="s">
        <v>123</v>
      </c>
      <c r="B25" s="161" t="s">
        <v>129</v>
      </c>
      <c r="C25" s="157" t="s">
        <v>89</v>
      </c>
      <c r="D25" s="161" t="s">
        <v>130</v>
      </c>
      <c r="E25" s="159">
        <v>23.78</v>
      </c>
      <c r="F25" s="159">
        <v>0</v>
      </c>
      <c r="G25" s="159">
        <v>0</v>
      </c>
      <c r="H25" s="160">
        <v>0</v>
      </c>
      <c r="I25" s="162">
        <v>0</v>
      </c>
      <c r="J25" s="159">
        <v>0</v>
      </c>
      <c r="K25" s="160">
        <v>0</v>
      </c>
      <c r="L25" s="160">
        <v>0</v>
      </c>
      <c r="M25" s="160">
        <v>23.78</v>
      </c>
      <c r="N25" s="160">
        <v>0</v>
      </c>
      <c r="O25" s="160">
        <v>0</v>
      </c>
      <c r="P25" s="158">
        <v>0</v>
      </c>
      <c r="Q25" s="164">
        <v>0</v>
      </c>
      <c r="R25" s="158">
        <v>0</v>
      </c>
    </row>
    <row r="26" ht="27" customHeight="1" spans="1:18">
      <c r="A26" s="161" t="s">
        <v>123</v>
      </c>
      <c r="B26" s="161" t="s">
        <v>129</v>
      </c>
      <c r="C26" s="157" t="s">
        <v>85</v>
      </c>
      <c r="D26" s="161" t="s">
        <v>131</v>
      </c>
      <c r="E26" s="159">
        <v>32.66</v>
      </c>
      <c r="F26" s="159">
        <v>0</v>
      </c>
      <c r="G26" s="159">
        <v>0</v>
      </c>
      <c r="H26" s="160">
        <v>0</v>
      </c>
      <c r="I26" s="162">
        <v>0</v>
      </c>
      <c r="J26" s="159">
        <v>0</v>
      </c>
      <c r="K26" s="160">
        <v>0</v>
      </c>
      <c r="L26" s="160">
        <v>0</v>
      </c>
      <c r="M26" s="160">
        <v>32.66</v>
      </c>
      <c r="N26" s="160">
        <v>0</v>
      </c>
      <c r="O26" s="160">
        <v>0</v>
      </c>
      <c r="P26" s="158">
        <v>0</v>
      </c>
      <c r="Q26" s="164">
        <v>0</v>
      </c>
      <c r="R26" s="158">
        <v>0</v>
      </c>
    </row>
    <row r="27" ht="27" customHeight="1" spans="1:18">
      <c r="A27" s="161" t="s">
        <v>132</v>
      </c>
      <c r="B27" s="161"/>
      <c r="C27" s="157"/>
      <c r="D27" s="161" t="s">
        <v>133</v>
      </c>
      <c r="E27" s="159">
        <v>175.74</v>
      </c>
      <c r="F27" s="159">
        <v>0</v>
      </c>
      <c r="G27" s="159">
        <v>0</v>
      </c>
      <c r="H27" s="160">
        <v>0</v>
      </c>
      <c r="I27" s="162">
        <v>0</v>
      </c>
      <c r="J27" s="159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58">
        <v>175.74</v>
      </c>
      <c r="Q27" s="164">
        <v>0</v>
      </c>
      <c r="R27" s="158">
        <v>0</v>
      </c>
    </row>
    <row r="28" ht="27" customHeight="1" spans="1:18">
      <c r="A28" s="161" t="s">
        <v>134</v>
      </c>
      <c r="B28" s="161" t="s">
        <v>85</v>
      </c>
      <c r="C28" s="157"/>
      <c r="D28" s="161" t="s">
        <v>135</v>
      </c>
      <c r="E28" s="159">
        <v>175.74</v>
      </c>
      <c r="F28" s="159">
        <v>0</v>
      </c>
      <c r="G28" s="159">
        <v>0</v>
      </c>
      <c r="H28" s="160">
        <v>0</v>
      </c>
      <c r="I28" s="162">
        <v>0</v>
      </c>
      <c r="J28" s="159">
        <v>0</v>
      </c>
      <c r="K28" s="160">
        <v>0</v>
      </c>
      <c r="L28" s="160">
        <v>0</v>
      </c>
      <c r="M28" s="160">
        <v>0</v>
      </c>
      <c r="N28" s="160">
        <v>0</v>
      </c>
      <c r="O28" s="160">
        <v>0</v>
      </c>
      <c r="P28" s="158">
        <v>175.74</v>
      </c>
      <c r="Q28" s="164">
        <v>0</v>
      </c>
      <c r="R28" s="158">
        <v>0</v>
      </c>
    </row>
    <row r="29" ht="27" customHeight="1" spans="1:18">
      <c r="A29" s="161" t="s">
        <v>136</v>
      </c>
      <c r="B29" s="161" t="s">
        <v>88</v>
      </c>
      <c r="C29" s="157" t="s">
        <v>89</v>
      </c>
      <c r="D29" s="161" t="s">
        <v>137</v>
      </c>
      <c r="E29" s="159">
        <v>175.74</v>
      </c>
      <c r="F29" s="159">
        <v>0</v>
      </c>
      <c r="G29" s="159">
        <v>0</v>
      </c>
      <c r="H29" s="160">
        <v>0</v>
      </c>
      <c r="I29" s="162">
        <v>0</v>
      </c>
      <c r="J29" s="159">
        <v>0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58">
        <v>175.74</v>
      </c>
      <c r="Q29" s="164">
        <v>0</v>
      </c>
      <c r="R29" s="158">
        <v>0</v>
      </c>
    </row>
    <row r="30" ht="27" customHeight="1" spans="1:18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ht="27" customHeight="1" spans="1:18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ht="27" customHeight="1" spans="1:18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ht="27" customHeight="1" spans="1:18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ht="27" customHeight="1" spans="1:18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ht="27" customHeight="1" spans="1:18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ht="27" customHeight="1" spans="1:18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</sheetData>
  <sheetProtection formatCells="0" formatColumns="0" formatRows="0"/>
  <mergeCells count="15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75" right="0.75" top="1" bottom="1" header="0.5" footer="0.5"/>
  <pageSetup paperSize="9" scale="37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27"/>
  <sheetViews>
    <sheetView showGridLines="0" showZeros="0" zoomScale="70" zoomScaleNormal="70" topLeftCell="E1" workbookViewId="0">
      <selection activeCell="E7" sqref="E7:AH7"/>
    </sheetView>
  </sheetViews>
  <sheetFormatPr defaultColWidth="9.16666666666667" defaultRowHeight="12.75" customHeight="1"/>
  <cols>
    <col min="1" max="1" width="9.44444444444444" style="213" customWidth="1"/>
    <col min="2" max="2" width="7" style="213" customWidth="1"/>
    <col min="3" max="3" width="4.66666666666667" style="213" customWidth="1"/>
    <col min="4" max="4" width="21.1666666666667" style="213" customWidth="1"/>
    <col min="5" max="5" width="17.5" style="213" customWidth="1"/>
    <col min="6" max="245" width="9.16666666666667" style="213" customWidth="1"/>
    <col min="246" max="16384" width="9.16666666666667" style="213"/>
  </cols>
  <sheetData>
    <row r="1" ht="18.75" customHeight="1" spans="1:36">
      <c r="A1" s="3" t="s">
        <v>164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ht="32.25" customHeight="1" spans="1:36">
      <c r="A2" s="143" t="s">
        <v>165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/>
      <c r="AJ2"/>
    </row>
    <row r="3" ht="18.75" customHeight="1" spans="1:36">
      <c r="A3" s="142"/>
      <c r="B3" s="142"/>
      <c r="C3" s="142"/>
      <c r="D3" s="142"/>
      <c r="E3" s="142"/>
      <c r="F3" s="142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 s="150" t="s">
        <v>140</v>
      </c>
      <c r="AI3"/>
      <c r="AJ3"/>
    </row>
    <row r="4" ht="30" customHeight="1" spans="1:36">
      <c r="A4" s="144" t="s">
        <v>77</v>
      </c>
      <c r="B4" s="144"/>
      <c r="C4" s="144"/>
      <c r="D4" s="145" t="s">
        <v>141</v>
      </c>
      <c r="E4" s="145" t="s">
        <v>50</v>
      </c>
      <c r="F4" s="145" t="s">
        <v>166</v>
      </c>
      <c r="G4" s="145" t="s">
        <v>167</v>
      </c>
      <c r="H4" s="145" t="s">
        <v>168</v>
      </c>
      <c r="I4" s="145" t="s">
        <v>169</v>
      </c>
      <c r="J4" s="145" t="s">
        <v>170</v>
      </c>
      <c r="K4" s="145" t="s">
        <v>171</v>
      </c>
      <c r="L4" s="145" t="s">
        <v>172</v>
      </c>
      <c r="M4" s="145" t="s">
        <v>173</v>
      </c>
      <c r="N4" s="145" t="s">
        <v>174</v>
      </c>
      <c r="O4" s="145" t="s">
        <v>175</v>
      </c>
      <c r="P4" s="145" t="s">
        <v>176</v>
      </c>
      <c r="Q4" s="145" t="s">
        <v>177</v>
      </c>
      <c r="R4" s="145" t="s">
        <v>178</v>
      </c>
      <c r="S4" s="145" t="s">
        <v>179</v>
      </c>
      <c r="T4" s="145" t="s">
        <v>180</v>
      </c>
      <c r="U4" s="145" t="s">
        <v>181</v>
      </c>
      <c r="V4" s="145" t="s">
        <v>182</v>
      </c>
      <c r="W4" s="145" t="s">
        <v>183</v>
      </c>
      <c r="X4" s="145" t="s">
        <v>184</v>
      </c>
      <c r="Y4" s="145" t="s">
        <v>185</v>
      </c>
      <c r="Z4" s="145" t="s">
        <v>186</v>
      </c>
      <c r="AA4" s="145" t="s">
        <v>187</v>
      </c>
      <c r="AB4" s="145" t="s">
        <v>188</v>
      </c>
      <c r="AC4" s="145" t="s">
        <v>189</v>
      </c>
      <c r="AD4" s="145" t="s">
        <v>190</v>
      </c>
      <c r="AE4" s="145" t="s">
        <v>191</v>
      </c>
      <c r="AF4" s="145" t="s">
        <v>192</v>
      </c>
      <c r="AG4" s="145" t="s">
        <v>193</v>
      </c>
      <c r="AH4" s="145" t="s">
        <v>194</v>
      </c>
      <c r="AI4"/>
      <c r="AJ4"/>
    </row>
    <row r="5" ht="22.5" customHeight="1" spans="1:36">
      <c r="A5" s="146" t="s">
        <v>79</v>
      </c>
      <c r="B5" s="146" t="s">
        <v>80</v>
      </c>
      <c r="C5" s="146" t="s">
        <v>81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/>
      <c r="AJ5" s="214"/>
    </row>
    <row r="6" s="212" customFormat="1" ht="20.25" customHeight="1" spans="1:36">
      <c r="A6" s="147"/>
      <c r="B6" s="147"/>
      <c r="C6" s="147"/>
      <c r="D6" s="147" t="s">
        <v>58</v>
      </c>
      <c r="E6" s="148">
        <f>341.08+12.35</f>
        <v>353.43</v>
      </c>
      <c r="F6" s="148">
        <v>19.91</v>
      </c>
      <c r="G6" s="148">
        <v>0.5</v>
      </c>
      <c r="H6" s="148">
        <v>0</v>
      </c>
      <c r="I6" s="148">
        <v>0</v>
      </c>
      <c r="J6" s="148">
        <v>0.3</v>
      </c>
      <c r="K6" s="148">
        <v>0.6</v>
      </c>
      <c r="L6" s="148">
        <v>0</v>
      </c>
      <c r="M6" s="148">
        <v>0</v>
      </c>
      <c r="N6" s="148">
        <v>0</v>
      </c>
      <c r="O6" s="148">
        <v>7.3</v>
      </c>
      <c r="P6" s="148">
        <v>0</v>
      </c>
      <c r="Q6" s="148">
        <v>0.5</v>
      </c>
      <c r="R6" s="148">
        <v>0</v>
      </c>
      <c r="S6" s="148">
        <v>0</v>
      </c>
      <c r="T6" s="148">
        <v>33.1</v>
      </c>
      <c r="U6" s="148">
        <v>10</v>
      </c>
      <c r="V6" s="148">
        <v>0</v>
      </c>
      <c r="W6" s="148">
        <v>0</v>
      </c>
      <c r="X6" s="148">
        <v>0</v>
      </c>
      <c r="Y6" s="148">
        <v>0.2</v>
      </c>
      <c r="Z6" s="148">
        <v>0</v>
      </c>
      <c r="AA6" s="148">
        <v>26.48</v>
      </c>
      <c r="AB6" s="148">
        <v>55.19</v>
      </c>
      <c r="AC6" s="148">
        <v>17.5</v>
      </c>
      <c r="AD6" s="148">
        <v>1.75</v>
      </c>
      <c r="AE6" s="148">
        <v>0</v>
      </c>
      <c r="AF6" s="148">
        <v>13.12</v>
      </c>
      <c r="AG6" s="148">
        <v>15</v>
      </c>
      <c r="AH6" s="148">
        <f>139.63+12.35</f>
        <v>151.98</v>
      </c>
      <c r="AI6" s="36"/>
      <c r="AJ6" s="214"/>
    </row>
    <row r="7" ht="20.25" customHeight="1" spans="1:36">
      <c r="A7" s="147" t="s">
        <v>82</v>
      </c>
      <c r="B7" s="147"/>
      <c r="C7" s="147"/>
      <c r="D7" s="147" t="s">
        <v>83</v>
      </c>
      <c r="E7" s="148">
        <v>261.83</v>
      </c>
      <c r="F7" s="148">
        <v>19.91</v>
      </c>
      <c r="G7" s="148">
        <v>0.5</v>
      </c>
      <c r="H7" s="148">
        <v>0</v>
      </c>
      <c r="I7" s="148">
        <v>0</v>
      </c>
      <c r="J7" s="148">
        <v>0.3</v>
      </c>
      <c r="K7" s="148">
        <v>0.6</v>
      </c>
      <c r="L7" s="148">
        <v>0</v>
      </c>
      <c r="M7" s="148">
        <v>0</v>
      </c>
      <c r="N7" s="148">
        <v>0</v>
      </c>
      <c r="O7" s="148">
        <v>7.3</v>
      </c>
      <c r="P7" s="148">
        <v>0</v>
      </c>
      <c r="Q7" s="148">
        <v>0.5</v>
      </c>
      <c r="R7" s="148">
        <v>0</v>
      </c>
      <c r="S7" s="148">
        <v>0</v>
      </c>
      <c r="T7" s="148">
        <v>8.81</v>
      </c>
      <c r="U7" s="148">
        <v>10</v>
      </c>
      <c r="V7" s="148">
        <v>0</v>
      </c>
      <c r="W7" s="148">
        <v>0</v>
      </c>
      <c r="X7" s="148">
        <v>0</v>
      </c>
      <c r="Y7" s="148">
        <v>0.2</v>
      </c>
      <c r="Z7" s="148">
        <v>0</v>
      </c>
      <c r="AA7" s="148">
        <v>7.05</v>
      </c>
      <c r="AB7" s="148">
        <v>14.71</v>
      </c>
      <c r="AC7" s="148">
        <v>17.5</v>
      </c>
      <c r="AD7" s="148">
        <v>1.75</v>
      </c>
      <c r="AE7" s="148">
        <v>0</v>
      </c>
      <c r="AF7" s="148">
        <v>13.12</v>
      </c>
      <c r="AG7" s="148">
        <v>7.6</v>
      </c>
      <c r="AH7" s="148">
        <v>139.63</v>
      </c>
      <c r="AI7" s="214"/>
      <c r="AJ7" s="214"/>
    </row>
    <row r="8" ht="20.25" customHeight="1" spans="1:36">
      <c r="A8" s="147" t="s">
        <v>84</v>
      </c>
      <c r="B8" s="147" t="s">
        <v>85</v>
      </c>
      <c r="C8" s="147"/>
      <c r="D8" s="147" t="s">
        <v>86</v>
      </c>
      <c r="E8" s="148">
        <v>128.71</v>
      </c>
      <c r="F8" s="148">
        <v>4</v>
      </c>
      <c r="G8" s="148">
        <v>0</v>
      </c>
      <c r="H8" s="148">
        <v>0</v>
      </c>
      <c r="I8" s="148">
        <v>0</v>
      </c>
      <c r="J8" s="148">
        <v>0</v>
      </c>
      <c r="K8" s="148">
        <v>0</v>
      </c>
      <c r="L8" s="148">
        <v>0</v>
      </c>
      <c r="M8" s="148">
        <v>0</v>
      </c>
      <c r="N8" s="148">
        <v>0</v>
      </c>
      <c r="O8" s="148">
        <v>0</v>
      </c>
      <c r="P8" s="148">
        <v>0</v>
      </c>
      <c r="Q8" s="148">
        <v>0</v>
      </c>
      <c r="R8" s="148">
        <v>0</v>
      </c>
      <c r="S8" s="148">
        <v>0</v>
      </c>
      <c r="T8" s="148">
        <v>5.45</v>
      </c>
      <c r="U8" s="148">
        <v>6</v>
      </c>
      <c r="V8" s="148">
        <v>0</v>
      </c>
      <c r="W8" s="148">
        <v>0</v>
      </c>
      <c r="X8" s="148">
        <v>0</v>
      </c>
      <c r="Y8" s="148">
        <v>0</v>
      </c>
      <c r="Z8" s="148">
        <v>0</v>
      </c>
      <c r="AA8" s="148">
        <v>4.36</v>
      </c>
      <c r="AB8" s="148">
        <v>9.1</v>
      </c>
      <c r="AC8" s="148">
        <v>8</v>
      </c>
      <c r="AD8" s="148">
        <v>0</v>
      </c>
      <c r="AE8" s="148">
        <v>0</v>
      </c>
      <c r="AF8" s="148">
        <v>8</v>
      </c>
      <c r="AG8" s="148">
        <v>4</v>
      </c>
      <c r="AH8" s="148">
        <v>79.8</v>
      </c>
      <c r="AI8"/>
      <c r="AJ8" s="214"/>
    </row>
    <row r="9" ht="20.25" customHeight="1" spans="1:36">
      <c r="A9" s="147" t="s">
        <v>87</v>
      </c>
      <c r="B9" s="147" t="s">
        <v>88</v>
      </c>
      <c r="C9" s="147" t="s">
        <v>89</v>
      </c>
      <c r="D9" s="147" t="s">
        <v>90</v>
      </c>
      <c r="E9" s="148">
        <v>78.38</v>
      </c>
      <c r="F9" s="148">
        <v>2</v>
      </c>
      <c r="G9" s="148">
        <v>0</v>
      </c>
      <c r="H9" s="148">
        <v>0</v>
      </c>
      <c r="I9" s="148">
        <v>0</v>
      </c>
      <c r="J9" s="148">
        <v>0</v>
      </c>
      <c r="K9" s="148">
        <v>0</v>
      </c>
      <c r="L9" s="148">
        <v>0</v>
      </c>
      <c r="M9" s="148">
        <v>0</v>
      </c>
      <c r="N9" s="148">
        <v>0</v>
      </c>
      <c r="O9" s="148">
        <v>0</v>
      </c>
      <c r="P9" s="148">
        <v>0</v>
      </c>
      <c r="Q9" s="148">
        <v>0</v>
      </c>
      <c r="R9" s="148">
        <v>0</v>
      </c>
      <c r="S9" s="148">
        <v>0</v>
      </c>
      <c r="T9" s="148">
        <v>3.54</v>
      </c>
      <c r="U9" s="148">
        <v>3</v>
      </c>
      <c r="V9" s="148">
        <v>0</v>
      </c>
      <c r="W9" s="148">
        <v>0</v>
      </c>
      <c r="X9" s="148">
        <v>0</v>
      </c>
      <c r="Y9" s="148">
        <v>0</v>
      </c>
      <c r="Z9" s="148">
        <v>0</v>
      </c>
      <c r="AA9" s="148">
        <v>2.83</v>
      </c>
      <c r="AB9" s="148">
        <v>5.91</v>
      </c>
      <c r="AC9" s="148">
        <v>4</v>
      </c>
      <c r="AD9" s="148">
        <v>0</v>
      </c>
      <c r="AE9" s="148">
        <v>0</v>
      </c>
      <c r="AF9" s="148">
        <v>5</v>
      </c>
      <c r="AG9" s="148">
        <v>4</v>
      </c>
      <c r="AH9" s="148">
        <v>48.1</v>
      </c>
      <c r="AI9" s="214"/>
      <c r="AJ9"/>
    </row>
    <row r="10" ht="20.25" customHeight="1" spans="1:36">
      <c r="A10" s="147" t="s">
        <v>87</v>
      </c>
      <c r="B10" s="147" t="s">
        <v>88</v>
      </c>
      <c r="C10" s="147" t="s">
        <v>91</v>
      </c>
      <c r="D10" s="147" t="s">
        <v>92</v>
      </c>
      <c r="E10" s="148">
        <v>50.33</v>
      </c>
      <c r="F10" s="148">
        <v>2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48">
        <v>0</v>
      </c>
      <c r="S10" s="148">
        <v>0</v>
      </c>
      <c r="T10" s="148">
        <v>1.91</v>
      </c>
      <c r="U10" s="148">
        <v>3</v>
      </c>
      <c r="V10" s="148">
        <v>0</v>
      </c>
      <c r="W10" s="148">
        <v>0</v>
      </c>
      <c r="X10" s="148">
        <v>0</v>
      </c>
      <c r="Y10" s="148">
        <v>0</v>
      </c>
      <c r="Z10" s="148">
        <v>0</v>
      </c>
      <c r="AA10" s="148">
        <v>1.53</v>
      </c>
      <c r="AB10" s="148">
        <v>3.19</v>
      </c>
      <c r="AC10" s="148">
        <v>4</v>
      </c>
      <c r="AD10" s="148">
        <v>0</v>
      </c>
      <c r="AE10" s="148">
        <v>0</v>
      </c>
      <c r="AF10" s="148">
        <v>3</v>
      </c>
      <c r="AG10" s="148">
        <v>0</v>
      </c>
      <c r="AH10" s="148">
        <v>31.7</v>
      </c>
      <c r="AI10"/>
      <c r="AJ10"/>
    </row>
    <row r="11" ht="20.25" customHeight="1" spans="1:36">
      <c r="A11" s="147" t="s">
        <v>84</v>
      </c>
      <c r="B11" s="147" t="s">
        <v>93</v>
      </c>
      <c r="C11" s="147"/>
      <c r="D11" s="147" t="s">
        <v>195</v>
      </c>
      <c r="E11" s="148">
        <v>12.35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>
        <v>12.35</v>
      </c>
      <c r="AI11"/>
      <c r="AJ11"/>
    </row>
    <row r="12" ht="20.25" customHeight="1" spans="1:36">
      <c r="A12" s="147" t="s">
        <v>87</v>
      </c>
      <c r="B12" s="149" t="s">
        <v>93</v>
      </c>
      <c r="C12" s="147" t="s">
        <v>89</v>
      </c>
      <c r="D12" s="85" t="s">
        <v>97</v>
      </c>
      <c r="E12" s="148">
        <v>8.22</v>
      </c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>
        <v>8.22</v>
      </c>
      <c r="AI12"/>
      <c r="AJ12"/>
    </row>
    <row r="13" ht="20.25" customHeight="1" spans="1:36">
      <c r="A13" s="147" t="s">
        <v>87</v>
      </c>
      <c r="B13" s="149" t="s">
        <v>93</v>
      </c>
      <c r="C13" s="147" t="s">
        <v>85</v>
      </c>
      <c r="D13" s="85" t="s">
        <v>98</v>
      </c>
      <c r="E13" s="148">
        <v>4.13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>
        <v>4.13</v>
      </c>
      <c r="AI13"/>
      <c r="AJ13"/>
    </row>
    <row r="14" ht="20.25" customHeight="1" spans="1:36">
      <c r="A14" s="147" t="s">
        <v>84</v>
      </c>
      <c r="B14" s="147" t="s">
        <v>99</v>
      </c>
      <c r="C14" s="147"/>
      <c r="D14" s="147" t="s">
        <v>100</v>
      </c>
      <c r="E14" s="148">
        <v>79.09</v>
      </c>
      <c r="F14" s="148">
        <v>14.11</v>
      </c>
      <c r="G14" s="148">
        <v>0.5</v>
      </c>
      <c r="H14" s="148">
        <v>0</v>
      </c>
      <c r="I14" s="148">
        <v>0</v>
      </c>
      <c r="J14" s="148">
        <v>0.3</v>
      </c>
      <c r="K14" s="148">
        <v>0.6</v>
      </c>
      <c r="L14" s="148">
        <v>0</v>
      </c>
      <c r="M14" s="148">
        <v>0</v>
      </c>
      <c r="N14" s="148">
        <v>0</v>
      </c>
      <c r="O14" s="148">
        <v>5.5</v>
      </c>
      <c r="P14" s="148">
        <v>0</v>
      </c>
      <c r="Q14" s="148">
        <v>0.5</v>
      </c>
      <c r="R14" s="148">
        <v>0</v>
      </c>
      <c r="S14" s="148">
        <v>0</v>
      </c>
      <c r="T14" s="148">
        <v>1.81</v>
      </c>
      <c r="U14" s="148">
        <v>3</v>
      </c>
      <c r="V14" s="148">
        <v>0</v>
      </c>
      <c r="W14" s="148">
        <v>0</v>
      </c>
      <c r="X14" s="148">
        <v>0</v>
      </c>
      <c r="Y14" s="148">
        <v>0.2</v>
      </c>
      <c r="Z14" s="148">
        <v>0</v>
      </c>
      <c r="AA14" s="148">
        <v>1.45</v>
      </c>
      <c r="AB14" s="148">
        <v>3.02</v>
      </c>
      <c r="AC14" s="148">
        <v>8.5</v>
      </c>
      <c r="AD14" s="148">
        <v>1.75</v>
      </c>
      <c r="AE14" s="148">
        <v>0</v>
      </c>
      <c r="AF14" s="148">
        <v>3.05</v>
      </c>
      <c r="AG14" s="148">
        <v>1.8</v>
      </c>
      <c r="AH14" s="148">
        <v>33</v>
      </c>
      <c r="AI14"/>
      <c r="AJ14"/>
    </row>
    <row r="15" ht="20.25" customHeight="1" spans="1:36">
      <c r="A15" s="147" t="s">
        <v>87</v>
      </c>
      <c r="B15" s="147" t="s">
        <v>101</v>
      </c>
      <c r="C15" s="147" t="s">
        <v>93</v>
      </c>
      <c r="D15" s="147" t="s">
        <v>103</v>
      </c>
      <c r="E15" s="148">
        <v>67.78</v>
      </c>
      <c r="F15" s="148">
        <v>4.5</v>
      </c>
      <c r="G15" s="148">
        <v>0.5</v>
      </c>
      <c r="H15" s="148">
        <v>0</v>
      </c>
      <c r="I15" s="148">
        <v>0</v>
      </c>
      <c r="J15" s="148">
        <v>0.3</v>
      </c>
      <c r="K15" s="148">
        <v>0.6</v>
      </c>
      <c r="L15" s="148">
        <v>0</v>
      </c>
      <c r="M15" s="148">
        <v>0</v>
      </c>
      <c r="N15" s="148">
        <v>0</v>
      </c>
      <c r="O15" s="148">
        <v>5.5</v>
      </c>
      <c r="P15" s="148">
        <v>0</v>
      </c>
      <c r="Q15" s="148">
        <v>0.5</v>
      </c>
      <c r="R15" s="148">
        <v>0</v>
      </c>
      <c r="S15" s="148">
        <v>0</v>
      </c>
      <c r="T15" s="148">
        <v>1.53</v>
      </c>
      <c r="U15" s="148">
        <v>3</v>
      </c>
      <c r="V15" s="148">
        <v>0</v>
      </c>
      <c r="W15" s="148">
        <v>0</v>
      </c>
      <c r="X15" s="148">
        <v>0</v>
      </c>
      <c r="Y15" s="148">
        <v>0.2</v>
      </c>
      <c r="Z15" s="148">
        <v>0</v>
      </c>
      <c r="AA15" s="148">
        <v>1.23</v>
      </c>
      <c r="AB15" s="148">
        <v>2.56</v>
      </c>
      <c r="AC15" s="148">
        <v>8.5</v>
      </c>
      <c r="AD15" s="148">
        <v>1.75</v>
      </c>
      <c r="AE15" s="148">
        <v>0</v>
      </c>
      <c r="AF15" s="148">
        <v>2.31</v>
      </c>
      <c r="AG15" s="148">
        <v>1.8</v>
      </c>
      <c r="AH15" s="148">
        <v>33</v>
      </c>
      <c r="AI15"/>
      <c r="AJ15"/>
    </row>
    <row r="16" ht="20.25" customHeight="1" spans="1:36">
      <c r="A16" s="147" t="s">
        <v>87</v>
      </c>
      <c r="B16" s="147" t="s">
        <v>101</v>
      </c>
      <c r="C16" s="147" t="s">
        <v>104</v>
      </c>
      <c r="D16" s="147" t="s">
        <v>105</v>
      </c>
      <c r="E16" s="148">
        <v>11.31</v>
      </c>
      <c r="F16" s="148">
        <v>9.61</v>
      </c>
      <c r="G16" s="148">
        <v>0</v>
      </c>
      <c r="H16" s="148">
        <v>0</v>
      </c>
      <c r="I16" s="148">
        <v>0</v>
      </c>
      <c r="J16" s="148">
        <v>0</v>
      </c>
      <c r="K16" s="148">
        <v>0</v>
      </c>
      <c r="L16" s="148">
        <v>0</v>
      </c>
      <c r="M16" s="148">
        <v>0</v>
      </c>
      <c r="N16" s="148">
        <v>0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0.28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8">
        <v>0.22</v>
      </c>
      <c r="AB16" s="148">
        <v>0.46</v>
      </c>
      <c r="AC16" s="148">
        <v>0</v>
      </c>
      <c r="AD16" s="148">
        <v>0</v>
      </c>
      <c r="AE16" s="148">
        <v>0</v>
      </c>
      <c r="AF16" s="148">
        <v>0.74</v>
      </c>
      <c r="AG16" s="148">
        <v>0</v>
      </c>
      <c r="AH16" s="148">
        <v>0</v>
      </c>
      <c r="AI16"/>
      <c r="AJ16"/>
    </row>
    <row r="17" ht="20.25" customHeight="1" spans="1:36">
      <c r="A17" s="147" t="s">
        <v>84</v>
      </c>
      <c r="B17" s="147" t="s">
        <v>107</v>
      </c>
      <c r="C17" s="147"/>
      <c r="D17" s="147" t="s">
        <v>108</v>
      </c>
      <c r="E17" s="148">
        <v>41.68</v>
      </c>
      <c r="F17" s="148">
        <v>1.8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  <c r="O17" s="148">
        <v>1.8</v>
      </c>
      <c r="P17" s="148">
        <v>0</v>
      </c>
      <c r="Q17" s="148">
        <v>0</v>
      </c>
      <c r="R17" s="148">
        <v>0</v>
      </c>
      <c r="S17" s="148">
        <v>0</v>
      </c>
      <c r="T17" s="148">
        <v>1.55</v>
      </c>
      <c r="U17" s="148">
        <v>1</v>
      </c>
      <c r="V17" s="148">
        <v>0</v>
      </c>
      <c r="W17" s="148">
        <v>0</v>
      </c>
      <c r="X17" s="148">
        <v>0</v>
      </c>
      <c r="Y17" s="148">
        <v>0</v>
      </c>
      <c r="Z17" s="148">
        <v>0</v>
      </c>
      <c r="AA17" s="148">
        <v>1.24</v>
      </c>
      <c r="AB17" s="148">
        <v>2.59</v>
      </c>
      <c r="AC17" s="148">
        <v>1</v>
      </c>
      <c r="AD17" s="148">
        <v>0</v>
      </c>
      <c r="AE17" s="148">
        <v>0</v>
      </c>
      <c r="AF17" s="148">
        <v>2.07</v>
      </c>
      <c r="AG17" s="148">
        <v>1.8</v>
      </c>
      <c r="AH17" s="148">
        <v>26.83</v>
      </c>
      <c r="AI17"/>
      <c r="AJ17"/>
    </row>
    <row r="18" ht="20.25" customHeight="1" spans="1:36">
      <c r="A18" s="147" t="s">
        <v>87</v>
      </c>
      <c r="B18" s="147" t="s">
        <v>109</v>
      </c>
      <c r="C18" s="147" t="s">
        <v>85</v>
      </c>
      <c r="D18" s="147" t="s">
        <v>110</v>
      </c>
      <c r="E18" s="148">
        <v>41.68</v>
      </c>
      <c r="F18" s="148">
        <v>1.8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  <c r="L18" s="148">
        <v>0</v>
      </c>
      <c r="M18" s="148">
        <v>0</v>
      </c>
      <c r="N18" s="148">
        <v>0</v>
      </c>
      <c r="O18" s="148">
        <v>1.8</v>
      </c>
      <c r="P18" s="148">
        <v>0</v>
      </c>
      <c r="Q18" s="148">
        <v>0</v>
      </c>
      <c r="R18" s="148">
        <v>0</v>
      </c>
      <c r="S18" s="148">
        <v>0</v>
      </c>
      <c r="T18" s="148">
        <v>1.55</v>
      </c>
      <c r="U18" s="148">
        <v>1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8">
        <v>1.24</v>
      </c>
      <c r="AB18" s="148">
        <v>2.59</v>
      </c>
      <c r="AC18" s="148">
        <v>1</v>
      </c>
      <c r="AD18" s="148">
        <v>0</v>
      </c>
      <c r="AE18" s="148">
        <v>0</v>
      </c>
      <c r="AF18" s="148">
        <v>2.07</v>
      </c>
      <c r="AG18" s="148">
        <v>1.8</v>
      </c>
      <c r="AH18" s="148">
        <v>26.83</v>
      </c>
      <c r="AI18"/>
      <c r="AJ18"/>
    </row>
    <row r="19" ht="20.25" customHeight="1" spans="1:36">
      <c r="A19" s="147" t="s">
        <v>119</v>
      </c>
      <c r="B19" s="147"/>
      <c r="C19" s="147"/>
      <c r="D19" s="147" t="s">
        <v>120</v>
      </c>
      <c r="E19" s="148">
        <v>91.6</v>
      </c>
      <c r="F19" s="148">
        <v>0</v>
      </c>
      <c r="G19" s="148">
        <v>0</v>
      </c>
      <c r="H19" s="148">
        <v>0</v>
      </c>
      <c r="I19" s="148">
        <v>0</v>
      </c>
      <c r="J19" s="148">
        <v>0</v>
      </c>
      <c r="K19" s="148">
        <v>0</v>
      </c>
      <c r="L19" s="148">
        <v>0</v>
      </c>
      <c r="M19" s="148">
        <v>0</v>
      </c>
      <c r="N19" s="148">
        <v>0</v>
      </c>
      <c r="O19" s="148">
        <v>0</v>
      </c>
      <c r="P19" s="148">
        <v>0</v>
      </c>
      <c r="Q19" s="148">
        <v>0</v>
      </c>
      <c r="R19" s="148">
        <v>0</v>
      </c>
      <c r="S19" s="148">
        <v>0</v>
      </c>
      <c r="T19" s="148">
        <v>24.29</v>
      </c>
      <c r="U19" s="148">
        <v>0</v>
      </c>
      <c r="V19" s="148">
        <v>0</v>
      </c>
      <c r="W19" s="148">
        <v>0</v>
      </c>
      <c r="X19" s="148">
        <v>0</v>
      </c>
      <c r="Y19" s="148">
        <v>0</v>
      </c>
      <c r="Z19" s="148">
        <v>0</v>
      </c>
      <c r="AA19" s="148">
        <v>19.43</v>
      </c>
      <c r="AB19" s="148">
        <v>40.48</v>
      </c>
      <c r="AC19" s="148">
        <v>0</v>
      </c>
      <c r="AD19" s="148">
        <v>0</v>
      </c>
      <c r="AE19" s="148">
        <v>0</v>
      </c>
      <c r="AF19" s="148">
        <v>0</v>
      </c>
      <c r="AG19" s="148">
        <v>7.4</v>
      </c>
      <c r="AH19" s="148">
        <v>0</v>
      </c>
      <c r="AI19"/>
      <c r="AJ19"/>
    </row>
    <row r="20" ht="20.25" customHeight="1" spans="1:36">
      <c r="A20" s="147" t="s">
        <v>121</v>
      </c>
      <c r="B20" s="147" t="s">
        <v>85</v>
      </c>
      <c r="C20" s="147"/>
      <c r="D20" s="147" t="s">
        <v>122</v>
      </c>
      <c r="E20" s="148">
        <v>91.6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0</v>
      </c>
      <c r="P20" s="148">
        <v>0</v>
      </c>
      <c r="Q20" s="148">
        <v>0</v>
      </c>
      <c r="R20" s="148">
        <v>0</v>
      </c>
      <c r="S20" s="148">
        <v>0</v>
      </c>
      <c r="T20" s="148">
        <v>24.29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8">
        <v>19.43</v>
      </c>
      <c r="AB20" s="148">
        <v>40.48</v>
      </c>
      <c r="AC20" s="148">
        <v>0</v>
      </c>
      <c r="AD20" s="148">
        <v>0</v>
      </c>
      <c r="AE20" s="148">
        <v>0</v>
      </c>
      <c r="AF20" s="148">
        <v>0</v>
      </c>
      <c r="AG20" s="148">
        <v>7.4</v>
      </c>
      <c r="AH20" s="148">
        <v>0</v>
      </c>
      <c r="AI20"/>
      <c r="AJ20"/>
    </row>
    <row r="21" ht="20.25" customHeight="1" spans="1:36">
      <c r="A21" s="147" t="s">
        <v>123</v>
      </c>
      <c r="B21" s="147" t="s">
        <v>88</v>
      </c>
      <c r="C21" s="147" t="s">
        <v>93</v>
      </c>
      <c r="D21" s="147" t="s">
        <v>124</v>
      </c>
      <c r="E21" s="148">
        <v>48.27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v>0</v>
      </c>
      <c r="M21" s="148">
        <v>0</v>
      </c>
      <c r="N21" s="148">
        <v>0</v>
      </c>
      <c r="O21" s="148">
        <v>0</v>
      </c>
      <c r="P21" s="148">
        <v>0</v>
      </c>
      <c r="Q21" s="148">
        <v>0</v>
      </c>
      <c r="R21" s="148">
        <v>0</v>
      </c>
      <c r="S21" s="148">
        <v>0</v>
      </c>
      <c r="T21" s="148">
        <v>12.37</v>
      </c>
      <c r="U21" s="148">
        <v>0</v>
      </c>
      <c r="V21" s="148">
        <v>0</v>
      </c>
      <c r="W21" s="148">
        <v>0</v>
      </c>
      <c r="X21" s="148">
        <v>0</v>
      </c>
      <c r="Y21" s="148">
        <v>0</v>
      </c>
      <c r="Z21" s="148">
        <v>0</v>
      </c>
      <c r="AA21" s="148">
        <v>9.89</v>
      </c>
      <c r="AB21" s="148">
        <v>20.61</v>
      </c>
      <c r="AC21" s="148">
        <v>0</v>
      </c>
      <c r="AD21" s="148">
        <v>0</v>
      </c>
      <c r="AE21" s="148">
        <v>0</v>
      </c>
      <c r="AF21" s="148">
        <v>0</v>
      </c>
      <c r="AG21" s="148">
        <v>5.4</v>
      </c>
      <c r="AH21" s="148">
        <v>0</v>
      </c>
      <c r="AI21"/>
      <c r="AJ21"/>
    </row>
    <row r="22" ht="20.25" customHeight="1" spans="1:36">
      <c r="A22" s="147" t="s">
        <v>123</v>
      </c>
      <c r="B22" s="147" t="s">
        <v>88</v>
      </c>
      <c r="C22" s="147" t="s">
        <v>125</v>
      </c>
      <c r="D22" s="147" t="s">
        <v>126</v>
      </c>
      <c r="E22" s="148">
        <v>43.33</v>
      </c>
      <c r="F22" s="148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  <c r="P22" s="148">
        <v>0</v>
      </c>
      <c r="Q22" s="148">
        <v>0</v>
      </c>
      <c r="R22" s="148">
        <v>0</v>
      </c>
      <c r="S22" s="148">
        <v>0</v>
      </c>
      <c r="T22" s="148">
        <v>11.92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8">
        <v>9.54</v>
      </c>
      <c r="AB22" s="148">
        <v>19.87</v>
      </c>
      <c r="AC22" s="148">
        <v>0</v>
      </c>
      <c r="AD22" s="148">
        <v>0</v>
      </c>
      <c r="AE22" s="148">
        <v>0</v>
      </c>
      <c r="AF22" s="148">
        <v>0</v>
      </c>
      <c r="AG22" s="148">
        <v>2</v>
      </c>
      <c r="AH22" s="148">
        <v>0</v>
      </c>
      <c r="AI22"/>
      <c r="AJ22"/>
    </row>
    <row r="23" customHeight="1" spans="1:36">
      <c r="A23" s="142"/>
      <c r="B23" s="142"/>
      <c r="C23" s="142"/>
      <c r="D23" s="214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customHeight="1" spans="1:3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customHeight="1" spans="1:36">
      <c r="A25" s="142"/>
      <c r="B25" s="142"/>
      <c r="C25" s="142"/>
      <c r="D25" s="214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ht="20.25" customHeight="1" spans="1:3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ht="20.25" customHeight="1" spans="1:3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</sheetData>
  <sheetProtection formatCells="0" formatColumns="0" formatRows="0"/>
  <mergeCells count="31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</mergeCells>
  <pageMargins left="0.75" right="0.75" top="1" bottom="1" header="0.5" footer="0.5"/>
  <pageSetup paperSize="9" scale="4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showGridLines="0" showZeros="0" workbookViewId="0">
      <selection activeCell="B7" sqref="B7:B8"/>
    </sheetView>
  </sheetViews>
  <sheetFormatPr defaultColWidth="9.16666666666667" defaultRowHeight="12.75" customHeight="1"/>
  <cols>
    <col min="1" max="1" width="9" style="207" customWidth="1"/>
    <col min="2" max="2" width="6.5" style="207" customWidth="1"/>
    <col min="3" max="3" width="4.33333333333333" style="207" customWidth="1"/>
    <col min="4" max="4" width="27" style="207" customWidth="1"/>
    <col min="5" max="5" width="15" style="207" customWidth="1"/>
    <col min="6" max="16" width="11.8333333333333" style="207" customWidth="1"/>
    <col min="17" max="238" width="9.16666666666667" style="207" customWidth="1"/>
    <col min="239" max="16384" width="9.16666666666667" style="207"/>
  </cols>
  <sheetData>
    <row r="1" ht="17.25" customHeight="1" spans="1:18">
      <c r="A1" s="3" t="s">
        <v>196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 s="137"/>
      <c r="Q1"/>
      <c r="R1"/>
    </row>
    <row r="2" ht="24.75" customHeight="1" spans="1:18">
      <c r="A2" s="208" t="s">
        <v>197</v>
      </c>
      <c r="B2" s="119"/>
      <c r="C2" s="119"/>
      <c r="D2" s="119"/>
      <c r="E2" s="119"/>
      <c r="F2" s="119"/>
      <c r="G2" s="119"/>
      <c r="H2" s="119"/>
      <c r="I2" s="138"/>
      <c r="J2" s="138"/>
      <c r="K2" s="138"/>
      <c r="L2" s="138"/>
      <c r="M2" s="138"/>
      <c r="N2" s="138"/>
      <c r="O2" s="138"/>
      <c r="P2" s="138"/>
      <c r="Q2"/>
      <c r="R2"/>
    </row>
    <row r="3" ht="17.25" customHeight="1" spans="1:18">
      <c r="A3" s="117"/>
      <c r="B3" s="117"/>
      <c r="C3" s="117"/>
      <c r="D3" s="117"/>
      <c r="E3" s="117"/>
      <c r="F3" s="117"/>
      <c r="G3" s="117"/>
      <c r="H3"/>
      <c r="I3"/>
      <c r="J3"/>
      <c r="K3"/>
      <c r="L3"/>
      <c r="M3"/>
      <c r="N3"/>
      <c r="O3"/>
      <c r="P3" s="139" t="s">
        <v>140</v>
      </c>
      <c r="Q3"/>
      <c r="R3"/>
    </row>
    <row r="4" ht="22.5" customHeight="1" spans="1:18">
      <c r="A4" s="120" t="s">
        <v>77</v>
      </c>
      <c r="B4" s="121"/>
      <c r="C4" s="122"/>
      <c r="D4" s="123" t="s">
        <v>141</v>
      </c>
      <c r="E4" s="124" t="s">
        <v>50</v>
      </c>
      <c r="F4" s="125" t="s">
        <v>198</v>
      </c>
      <c r="G4" s="126" t="s">
        <v>199</v>
      </c>
      <c r="H4" s="123" t="s">
        <v>200</v>
      </c>
      <c r="I4" s="123" t="s">
        <v>201</v>
      </c>
      <c r="J4" s="123" t="s">
        <v>202</v>
      </c>
      <c r="K4" s="123" t="s">
        <v>203</v>
      </c>
      <c r="L4" s="123" t="s">
        <v>162</v>
      </c>
      <c r="M4" s="129" t="s">
        <v>204</v>
      </c>
      <c r="N4" s="129" t="s">
        <v>205</v>
      </c>
      <c r="O4" s="129" t="s">
        <v>206</v>
      </c>
      <c r="P4" s="129" t="s">
        <v>207</v>
      </c>
      <c r="Q4"/>
      <c r="R4"/>
    </row>
    <row r="5" ht="27.75" customHeight="1" spans="1:18">
      <c r="A5" s="127" t="s">
        <v>79</v>
      </c>
      <c r="B5" s="127" t="s">
        <v>80</v>
      </c>
      <c r="C5" s="128" t="s">
        <v>81</v>
      </c>
      <c r="D5" s="123"/>
      <c r="E5" s="129"/>
      <c r="F5" s="130"/>
      <c r="G5" s="131"/>
      <c r="H5" s="123"/>
      <c r="I5" s="123"/>
      <c r="J5" s="123"/>
      <c r="K5" s="123"/>
      <c r="L5" s="123"/>
      <c r="M5" s="129"/>
      <c r="N5" s="129"/>
      <c r="O5" s="129"/>
      <c r="P5" s="129"/>
      <c r="Q5"/>
      <c r="R5"/>
    </row>
    <row r="6" s="206" customFormat="1" ht="21.75" customHeight="1" spans="1:18">
      <c r="A6" s="132" t="s">
        <v>82</v>
      </c>
      <c r="B6" s="132" t="s">
        <v>93</v>
      </c>
      <c r="C6" s="132"/>
      <c r="D6" s="132" t="s">
        <v>195</v>
      </c>
      <c r="E6" s="133">
        <f>SUM(F6:P6)</f>
        <v>14.16</v>
      </c>
      <c r="F6" s="134">
        <v>0.46</v>
      </c>
      <c r="G6" s="135">
        <v>13.7</v>
      </c>
      <c r="H6" s="135"/>
      <c r="I6" s="135"/>
      <c r="J6" s="135"/>
      <c r="K6" s="135"/>
      <c r="L6" s="135"/>
      <c r="M6" s="135"/>
      <c r="N6" s="135"/>
      <c r="O6" s="135"/>
      <c r="P6" s="140"/>
      <c r="Q6" s="36"/>
      <c r="R6" s="36"/>
    </row>
    <row r="7" customHeight="1" spans="1:18">
      <c r="A7" s="136">
        <v>208</v>
      </c>
      <c r="B7" s="209" t="s">
        <v>93</v>
      </c>
      <c r="C7" s="132" t="s">
        <v>89</v>
      </c>
      <c r="D7" s="85" t="s">
        <v>97</v>
      </c>
      <c r="E7" s="133">
        <f>SUM(F7:P7)</f>
        <v>10.42</v>
      </c>
      <c r="F7" s="136">
        <v>0.46</v>
      </c>
      <c r="G7" s="136">
        <v>9.96</v>
      </c>
      <c r="H7" s="136"/>
      <c r="I7" s="136"/>
      <c r="J7" s="136"/>
      <c r="K7" s="136"/>
      <c r="L7" s="136"/>
      <c r="M7" s="141"/>
      <c r="N7" s="136"/>
      <c r="O7" s="136"/>
      <c r="P7" s="141"/>
      <c r="Q7"/>
      <c r="R7"/>
    </row>
    <row r="8" customHeight="1" spans="1:18">
      <c r="A8" s="136">
        <v>208</v>
      </c>
      <c r="B8" s="209" t="s">
        <v>93</v>
      </c>
      <c r="C8" s="132" t="s">
        <v>85</v>
      </c>
      <c r="D8" s="85" t="s">
        <v>98</v>
      </c>
      <c r="E8" s="133">
        <f>SUM(F8:P8)</f>
        <v>3.74</v>
      </c>
      <c r="F8" s="136"/>
      <c r="G8" s="136">
        <v>3.74</v>
      </c>
      <c r="H8" s="136"/>
      <c r="I8" s="136"/>
      <c r="J8" s="141"/>
      <c r="K8" s="141"/>
      <c r="L8" s="141"/>
      <c r="M8" s="141"/>
      <c r="N8" s="141"/>
      <c r="O8" s="141"/>
      <c r="P8" s="141"/>
      <c r="Q8"/>
      <c r="R8"/>
    </row>
    <row r="9" customHeight="1" spans="1:18">
      <c r="A9" s="210"/>
      <c r="B9" s="210"/>
      <c r="C9" s="210"/>
      <c r="D9" s="210"/>
      <c r="E9" s="133">
        <f>SUM(F9:P9)</f>
        <v>0</v>
      </c>
      <c r="F9" s="210"/>
      <c r="G9"/>
      <c r="H9"/>
      <c r="I9" s="210"/>
      <c r="J9"/>
      <c r="K9"/>
      <c r="L9"/>
      <c r="M9"/>
      <c r="N9"/>
      <c r="O9"/>
      <c r="P9"/>
      <c r="Q9"/>
      <c r="R9"/>
    </row>
    <row r="10" customHeight="1" spans="1:18">
      <c r="A10" s="210"/>
      <c r="B10" s="210"/>
      <c r="C10" s="210"/>
      <c r="D10"/>
      <c r="E10" s="210"/>
      <c r="F10"/>
      <c r="G10" s="210"/>
      <c r="H10" s="210"/>
      <c r="I10" s="210"/>
      <c r="J10" s="210"/>
      <c r="K10" s="210"/>
      <c r="L10" s="210"/>
      <c r="M10" s="210"/>
      <c r="N10" s="210"/>
      <c r="O10" s="210"/>
      <c r="P10"/>
      <c r="Q10"/>
      <c r="R10" s="211"/>
    </row>
    <row r="11" customHeight="1" spans="1:18">
      <c r="A11" s="210"/>
      <c r="B11" s="210"/>
      <c r="C11" s="132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/>
      <c r="Q11"/>
      <c r="R11"/>
    </row>
    <row r="12" customHeight="1" spans="1:18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/>
      <c r="Q12"/>
      <c r="R12"/>
    </row>
    <row r="13" customHeight="1" spans="1:18">
      <c r="A13" s="210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/>
      <c r="Q13"/>
      <c r="R13"/>
    </row>
    <row r="14" customHeight="1" spans="1:18">
      <c r="A14" s="210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/>
      <c r="Q14"/>
      <c r="R14"/>
    </row>
    <row r="15" customHeight="1" spans="1:18">
      <c r="A15" s="210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/>
      <c r="Q15"/>
      <c r="R15"/>
    </row>
    <row r="16" customHeight="1" spans="1:18">
      <c r="A16" s="117"/>
      <c r="B16" s="117"/>
      <c r="C16" s="117"/>
      <c r="D16" s="117"/>
      <c r="E16" s="117"/>
      <c r="F16" s="210"/>
      <c r="G16"/>
      <c r="H16"/>
      <c r="I16"/>
      <c r="J16"/>
      <c r="K16"/>
      <c r="L16"/>
      <c r="M16"/>
      <c r="N16"/>
      <c r="O16"/>
      <c r="P16"/>
      <c r="Q16"/>
      <c r="R16"/>
    </row>
    <row r="17" customHeight="1" spans="1:18">
      <c r="A17" s="117"/>
      <c r="B17" s="117"/>
      <c r="C17" s="117"/>
      <c r="D17" s="117"/>
      <c r="E17" s="117"/>
      <c r="F17" s="210"/>
      <c r="G17"/>
      <c r="H17"/>
      <c r="I17"/>
      <c r="J17"/>
      <c r="K17"/>
      <c r="L17"/>
      <c r="M17"/>
      <c r="N17"/>
      <c r="O17"/>
      <c r="P17"/>
      <c r="Q17"/>
      <c r="R17"/>
    </row>
    <row r="18" customHeight="1" spans="1:18">
      <c r="A18" s="117"/>
      <c r="B18" s="117"/>
      <c r="C18" s="117"/>
      <c r="D18" s="117"/>
      <c r="E18" s="210"/>
      <c r="F18" s="210"/>
      <c r="G18"/>
      <c r="H18"/>
      <c r="I18"/>
      <c r="J18"/>
      <c r="K18"/>
      <c r="L18"/>
      <c r="M18"/>
      <c r="N18"/>
      <c r="O18"/>
      <c r="P18"/>
      <c r="Q18"/>
      <c r="R18"/>
    </row>
    <row r="19" customHeight="1" spans="1:18">
      <c r="A19" s="117"/>
      <c r="B19" s="117"/>
      <c r="C19" s="117"/>
      <c r="D19" s="210"/>
      <c r="E19"/>
      <c r="F19" s="210"/>
      <c r="G19"/>
      <c r="H19"/>
      <c r="I19"/>
      <c r="J19"/>
      <c r="K19"/>
      <c r="L19"/>
      <c r="M19"/>
      <c r="N19"/>
      <c r="O19"/>
      <c r="P19"/>
      <c r="Q19"/>
      <c r="R19"/>
    </row>
    <row r="20" customHeight="1" spans="1:18">
      <c r="A20" s="117"/>
      <c r="B20" s="117"/>
      <c r="C20" s="117"/>
      <c r="D20" s="21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</sheetData>
  <sheetProtection formatCells="0" formatColumns="0" formatRows="0"/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75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showZeros="0" topLeftCell="A4" workbookViewId="0">
      <selection activeCell="C11" sqref="C11"/>
    </sheetView>
  </sheetViews>
  <sheetFormatPr defaultColWidth="9.16666666666667" defaultRowHeight="25.5" customHeight="1"/>
  <cols>
    <col min="1" max="1" width="46.8333333333333" style="37" customWidth="1"/>
    <col min="2" max="2" width="32.6666666666667" style="37" customWidth="1"/>
    <col min="3" max="3" width="41.8333333333333" style="37" customWidth="1"/>
    <col min="4" max="4" width="27.8333333333333" style="37" customWidth="1"/>
    <col min="5" max="16384" width="9.16666666666667" style="37" customWidth="1"/>
  </cols>
  <sheetData>
    <row r="1" ht="21" customHeight="1" spans="1:9">
      <c r="A1" s="3" t="s">
        <v>208</v>
      </c>
      <c r="B1" s="178"/>
      <c r="C1" s="178"/>
      <c r="D1" s="178"/>
      <c r="E1"/>
      <c r="F1"/>
      <c r="G1"/>
      <c r="H1"/>
      <c r="I1"/>
    </row>
    <row r="2" ht="21" customHeight="1" spans="1:9">
      <c r="A2" s="179" t="s">
        <v>209</v>
      </c>
      <c r="B2" s="179"/>
      <c r="C2" s="179"/>
      <c r="D2" s="179"/>
      <c r="E2" s="180"/>
      <c r="F2" s="180"/>
      <c r="G2" s="180"/>
      <c r="H2" s="180"/>
      <c r="I2" s="180"/>
    </row>
    <row r="3" ht="21" customHeight="1" spans="1:9">
      <c r="A3" s="105"/>
      <c r="B3" s="181"/>
      <c r="C3" s="182"/>
      <c r="D3" s="139" t="s">
        <v>140</v>
      </c>
      <c r="E3"/>
      <c r="F3"/>
      <c r="G3"/>
      <c r="H3"/>
      <c r="I3"/>
    </row>
    <row r="4" ht="22.5" customHeight="1" spans="1:9">
      <c r="A4" s="183" t="s">
        <v>210</v>
      </c>
      <c r="B4" s="183"/>
      <c r="C4" s="183" t="s">
        <v>211</v>
      </c>
      <c r="D4" s="183"/>
      <c r="E4"/>
      <c r="F4"/>
      <c r="G4"/>
      <c r="H4"/>
      <c r="I4"/>
    </row>
    <row r="5" ht="22.5" customHeight="1" spans="1:9">
      <c r="A5" s="46" t="s">
        <v>212</v>
      </c>
      <c r="B5" s="46" t="s">
        <v>6</v>
      </c>
      <c r="C5" s="184" t="s">
        <v>213</v>
      </c>
      <c r="D5" s="46" t="s">
        <v>6</v>
      </c>
      <c r="E5"/>
      <c r="F5"/>
      <c r="G5"/>
      <c r="H5"/>
      <c r="I5"/>
    </row>
    <row r="6" s="175" customFormat="1" ht="22.5" customHeight="1" spans="1:9">
      <c r="A6" s="185" t="s">
        <v>51</v>
      </c>
      <c r="B6" s="186">
        <f>SUM(B7:B8)</f>
        <v>3936.89</v>
      </c>
      <c r="C6" s="187" t="s">
        <v>8</v>
      </c>
      <c r="D6" s="186">
        <v>0</v>
      </c>
      <c r="E6" s="104"/>
      <c r="F6" s="36"/>
      <c r="G6" s="36"/>
      <c r="H6" s="36"/>
      <c r="I6" s="36"/>
    </row>
    <row r="7" s="175" customFormat="1" customHeight="1" spans="1:9">
      <c r="A7" s="185" t="s">
        <v>214</v>
      </c>
      <c r="B7" s="51">
        <f>3723.9+50.53</f>
        <v>3774.43</v>
      </c>
      <c r="C7" s="188" t="s">
        <v>11</v>
      </c>
      <c r="D7" s="51">
        <v>0</v>
      </c>
      <c r="E7" s="104"/>
      <c r="F7" s="36"/>
      <c r="G7" s="36"/>
      <c r="H7" s="36"/>
      <c r="I7" s="36"/>
    </row>
    <row r="8" s="175" customFormat="1" ht="22.5" customHeight="1" spans="1:9">
      <c r="A8" s="185" t="s">
        <v>215</v>
      </c>
      <c r="B8" s="51">
        <v>162.46</v>
      </c>
      <c r="C8" s="189" t="s">
        <v>14</v>
      </c>
      <c r="D8" s="190">
        <v>0</v>
      </c>
      <c r="E8" s="104"/>
      <c r="F8" s="36"/>
      <c r="G8" s="36"/>
      <c r="H8" s="36"/>
      <c r="I8" s="36"/>
    </row>
    <row r="9" s="175" customFormat="1" ht="22.5" customHeight="1" spans="1:9">
      <c r="A9" s="185"/>
      <c r="B9" s="51"/>
      <c r="C9" s="187" t="s">
        <v>17</v>
      </c>
      <c r="D9" s="186">
        <v>0</v>
      </c>
      <c r="E9" s="104"/>
      <c r="F9" s="36"/>
      <c r="G9" s="36"/>
      <c r="H9" s="36"/>
      <c r="I9" s="36"/>
    </row>
    <row r="10" s="175" customFormat="1" ht="22.5" customHeight="1" spans="1:9">
      <c r="A10" s="185"/>
      <c r="B10" s="190"/>
      <c r="C10" s="187" t="s">
        <v>20</v>
      </c>
      <c r="D10" s="186">
        <v>0</v>
      </c>
      <c r="E10" s="104"/>
      <c r="F10" s="104"/>
      <c r="G10" s="36"/>
      <c r="H10" s="36"/>
      <c r="I10" s="36"/>
    </row>
    <row r="11" s="175" customFormat="1" ht="22.5" customHeight="1" spans="1:9">
      <c r="A11" s="185"/>
      <c r="B11" s="186"/>
      <c r="C11" s="187" t="s">
        <v>23</v>
      </c>
      <c r="D11" s="186">
        <v>0</v>
      </c>
      <c r="E11" s="104"/>
      <c r="F11" s="104"/>
      <c r="G11" s="104"/>
      <c r="H11" s="36"/>
      <c r="I11" s="36"/>
    </row>
    <row r="12" s="175" customFormat="1" ht="22.5" customHeight="1" spans="1:9">
      <c r="A12" s="185"/>
      <c r="B12" s="186"/>
      <c r="C12" s="187" t="s">
        <v>25</v>
      </c>
      <c r="D12" s="191">
        <f>1991.3+50.53</f>
        <v>2041.83</v>
      </c>
      <c r="E12" s="104"/>
      <c r="F12" s="36"/>
      <c r="G12" s="36"/>
      <c r="H12" s="36"/>
      <c r="I12" s="36"/>
    </row>
    <row r="13" s="175" customFormat="1" ht="22.5" customHeight="1" spans="1:9">
      <c r="A13" s="185"/>
      <c r="B13" s="186"/>
      <c r="C13" s="187" t="s">
        <v>26</v>
      </c>
      <c r="D13" s="186">
        <v>1719.32</v>
      </c>
      <c r="E13" s="104"/>
      <c r="F13" s="104"/>
      <c r="G13" s="36"/>
      <c r="H13" s="36"/>
      <c r="I13" s="36"/>
    </row>
    <row r="14" s="175" customFormat="1" ht="22.5" customHeight="1" spans="1:9">
      <c r="A14" s="185"/>
      <c r="B14" s="186"/>
      <c r="C14" s="187" t="s">
        <v>27</v>
      </c>
      <c r="D14" s="186">
        <v>0</v>
      </c>
      <c r="E14" s="104"/>
      <c r="F14" s="104"/>
      <c r="G14" s="36"/>
      <c r="H14" s="36"/>
      <c r="I14" s="36"/>
    </row>
    <row r="15" s="175" customFormat="1" ht="22.5" customHeight="1" spans="1:9">
      <c r="A15" s="192"/>
      <c r="B15" s="186"/>
      <c r="C15" s="187" t="s">
        <v>28</v>
      </c>
      <c r="D15" s="186">
        <v>0</v>
      </c>
      <c r="E15" s="104"/>
      <c r="F15" s="104"/>
      <c r="G15" s="36"/>
      <c r="H15" s="104"/>
      <c r="I15" s="36"/>
    </row>
    <row r="16" s="175" customFormat="1" ht="22.5" customHeight="1" spans="1:9">
      <c r="A16" s="192"/>
      <c r="B16" s="186"/>
      <c r="C16" s="187" t="s">
        <v>29</v>
      </c>
      <c r="D16" s="186">
        <v>0</v>
      </c>
      <c r="E16" s="104"/>
      <c r="F16" s="104"/>
      <c r="G16" s="104"/>
      <c r="H16" s="104"/>
      <c r="I16" s="104"/>
    </row>
    <row r="17" s="175" customFormat="1" ht="22.5" customHeight="1" spans="1:9">
      <c r="A17" s="193"/>
      <c r="B17" s="186"/>
      <c r="C17" s="187" t="s">
        <v>30</v>
      </c>
      <c r="D17" s="186">
        <v>0</v>
      </c>
      <c r="E17" s="104"/>
      <c r="F17" s="104"/>
      <c r="G17" s="104"/>
      <c r="H17" s="104"/>
      <c r="I17" s="104"/>
    </row>
    <row r="18" s="175" customFormat="1" ht="22.5" customHeight="1" spans="1:9">
      <c r="A18" s="193"/>
      <c r="B18" s="186"/>
      <c r="C18" s="187" t="s">
        <v>31</v>
      </c>
      <c r="D18" s="186">
        <v>0</v>
      </c>
      <c r="E18" s="104"/>
      <c r="F18" s="104"/>
      <c r="G18" s="104"/>
      <c r="H18" s="104"/>
      <c r="I18" s="36"/>
    </row>
    <row r="19" s="175" customFormat="1" ht="22.5" customHeight="1" spans="1:9">
      <c r="A19" s="193"/>
      <c r="B19" s="186"/>
      <c r="C19" s="187" t="s">
        <v>32</v>
      </c>
      <c r="D19" s="186">
        <v>0</v>
      </c>
      <c r="E19" s="104"/>
      <c r="F19" s="104"/>
      <c r="G19" s="104"/>
      <c r="H19" s="104"/>
      <c r="I19" s="104"/>
    </row>
    <row r="20" s="175" customFormat="1" ht="22.5" customHeight="1" spans="1:9">
      <c r="A20" s="193"/>
      <c r="B20" s="186"/>
      <c r="C20" s="187" t="s">
        <v>33</v>
      </c>
      <c r="D20" s="186">
        <v>0</v>
      </c>
      <c r="E20" s="104"/>
      <c r="F20" s="104"/>
      <c r="G20" s="104"/>
      <c r="H20" s="104"/>
      <c r="I20" s="36"/>
    </row>
    <row r="21" s="175" customFormat="1" ht="22.5" customHeight="1" spans="1:9">
      <c r="A21" s="193"/>
      <c r="B21" s="51"/>
      <c r="C21" s="187" t="s">
        <v>34</v>
      </c>
      <c r="D21" s="186">
        <v>0</v>
      </c>
      <c r="E21" s="104"/>
      <c r="F21" s="104"/>
      <c r="G21" s="104"/>
      <c r="H21" s="104"/>
      <c r="I21" s="104"/>
    </row>
    <row r="22" s="175" customFormat="1" ht="22.5" customHeight="1" spans="1:9">
      <c r="A22" s="194"/>
      <c r="B22" s="114"/>
      <c r="C22" s="187" t="s">
        <v>35</v>
      </c>
      <c r="D22" s="186">
        <v>0</v>
      </c>
      <c r="E22" s="104"/>
      <c r="F22" s="104"/>
      <c r="G22" s="104"/>
      <c r="H22" s="104"/>
      <c r="I22" s="36"/>
    </row>
    <row r="23" s="175" customFormat="1" ht="22.5" customHeight="1" spans="1:9">
      <c r="A23" s="194"/>
      <c r="B23" s="51"/>
      <c r="C23" s="187" t="s">
        <v>36</v>
      </c>
      <c r="D23" s="186">
        <v>175.74</v>
      </c>
      <c r="E23" s="104"/>
      <c r="F23" s="104"/>
      <c r="G23" s="104"/>
      <c r="H23" s="36"/>
      <c r="I23" s="36"/>
    </row>
    <row r="24" s="175" customFormat="1" ht="22.5" customHeight="1" spans="1:9">
      <c r="A24" s="194"/>
      <c r="B24" s="51"/>
      <c r="C24" s="187" t="s">
        <v>37</v>
      </c>
      <c r="D24" s="186">
        <v>0</v>
      </c>
      <c r="E24" s="104"/>
      <c r="F24" s="104"/>
      <c r="G24" s="104"/>
      <c r="H24" s="104"/>
      <c r="I24" s="36"/>
    </row>
    <row r="25" s="175" customFormat="1" customHeight="1" spans="1:9">
      <c r="A25" s="194"/>
      <c r="B25" s="186"/>
      <c r="C25" s="195" t="s">
        <v>38</v>
      </c>
      <c r="D25" s="186">
        <v>0</v>
      </c>
      <c r="E25" s="104"/>
      <c r="F25" s="104"/>
      <c r="G25" s="104"/>
      <c r="H25" s="104"/>
      <c r="I25" s="36"/>
    </row>
    <row r="26" s="175" customFormat="1" customHeight="1" spans="1:9">
      <c r="A26" s="194"/>
      <c r="B26" s="186"/>
      <c r="C26" s="195" t="s">
        <v>39</v>
      </c>
      <c r="D26" s="51">
        <v>0</v>
      </c>
      <c r="E26" s="104"/>
      <c r="F26" s="104"/>
      <c r="G26" s="104"/>
      <c r="H26" s="104"/>
      <c r="I26" s="36"/>
    </row>
    <row r="27" s="175" customFormat="1" ht="22.5" customHeight="1" spans="1:9">
      <c r="A27" s="194"/>
      <c r="B27" s="186"/>
      <c r="C27" s="187" t="s">
        <v>40</v>
      </c>
      <c r="D27" s="190">
        <v>0</v>
      </c>
      <c r="E27" s="104"/>
      <c r="F27" s="104"/>
      <c r="G27" s="104"/>
      <c r="H27" s="104"/>
      <c r="I27" s="36"/>
    </row>
    <row r="28" ht="22.5" customHeight="1" spans="1:9">
      <c r="A28" s="196" t="s">
        <v>216</v>
      </c>
      <c r="B28" s="51">
        <v>3936.89</v>
      </c>
      <c r="C28" s="197" t="s">
        <v>217</v>
      </c>
      <c r="D28" s="51">
        <v>3936.89</v>
      </c>
      <c r="E28" s="104"/>
      <c r="F28" s="104"/>
      <c r="G28" s="104"/>
      <c r="H28" s="104"/>
      <c r="I28"/>
    </row>
    <row r="29" s="175" customFormat="1" ht="22.5" customHeight="1" spans="1:9">
      <c r="A29" s="198" t="s">
        <v>55</v>
      </c>
      <c r="B29" s="190">
        <v>0</v>
      </c>
      <c r="C29" s="199" t="s">
        <v>44</v>
      </c>
      <c r="D29" s="190"/>
      <c r="E29" s="104"/>
      <c r="F29" s="104"/>
      <c r="G29" s="104"/>
      <c r="H29" s="36"/>
      <c r="I29" s="36"/>
    </row>
    <row r="30" ht="22.5" customHeight="1" spans="1:9">
      <c r="A30" s="196" t="s">
        <v>218</v>
      </c>
      <c r="B30" s="51">
        <v>0</v>
      </c>
      <c r="C30" s="197" t="s">
        <v>219</v>
      </c>
      <c r="D30" s="51">
        <v>0</v>
      </c>
      <c r="E30"/>
      <c r="F30"/>
      <c r="G30"/>
      <c r="H30"/>
      <c r="I30"/>
    </row>
    <row r="31" s="176" customFormat="1" ht="33" customHeight="1" spans="1:9">
      <c r="A31" s="200"/>
      <c r="B31" s="201"/>
      <c r="C31" s="200"/>
      <c r="D31" s="201"/>
      <c r="E31" s="40"/>
      <c r="F31" s="202"/>
      <c r="G31" s="202"/>
      <c r="H31" s="202"/>
      <c r="I31" s="202"/>
    </row>
    <row r="32" s="177" customFormat="1" ht="20.25" customHeight="1" spans="1:9">
      <c r="A32" s="203"/>
      <c r="B32" s="203"/>
      <c r="C32" s="203"/>
      <c r="D32" s="203"/>
      <c r="E32" s="204"/>
      <c r="F32" s="205"/>
      <c r="G32" s="205"/>
      <c r="H32" s="205"/>
      <c r="I32" s="205"/>
    </row>
  </sheetData>
  <sheetProtection formatCells="0" formatColumns="0" formatRows="0"/>
  <mergeCells count="3">
    <mergeCell ref="A2:D2"/>
    <mergeCell ref="A31:D31"/>
    <mergeCell ref="A32:D32"/>
  </mergeCells>
  <printOptions horizontalCentered="1"/>
  <pageMargins left="0.789583333333333" right="0.789583333333333" top="0.589583333333333" bottom="0.589583333333333" header="0.2" footer="0.389583333333333"/>
  <pageSetup paperSize="9" scale="70" orientation="landscape" useFirstPageNumber="1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4"/>
  <sheetViews>
    <sheetView showGridLines="0" showZeros="0" zoomScale="85" zoomScaleNormal="85" workbookViewId="0">
      <selection activeCell="H8" sqref="H8"/>
    </sheetView>
  </sheetViews>
  <sheetFormatPr defaultColWidth="9.16666666666667" defaultRowHeight="23.25" customHeight="1"/>
  <cols>
    <col min="1" max="1" width="10" style="165" customWidth="1"/>
    <col min="2" max="3" width="9.33333333333333" style="165" customWidth="1"/>
    <col min="4" max="4" width="30.3333333333333" style="165" customWidth="1"/>
    <col min="5" max="5" width="24.6666666666667" style="165" customWidth="1"/>
    <col min="6" max="7" width="31.8333333333333" style="165" customWidth="1"/>
    <col min="8" max="8" width="27.3333333333333" style="165" customWidth="1"/>
    <col min="9" max="16384" width="9.16666666666667" style="165" customWidth="1"/>
  </cols>
  <sheetData>
    <row r="1" customFormat="1" customHeight="1" spans="1:256">
      <c r="A1" s="3" t="s">
        <v>220</v>
      </c>
      <c r="B1" s="166"/>
      <c r="C1" s="166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165"/>
      <c r="FF1" s="165"/>
      <c r="FG1" s="165"/>
      <c r="FH1" s="165"/>
      <c r="FI1" s="165"/>
      <c r="FJ1" s="165"/>
      <c r="FK1" s="165"/>
      <c r="FL1" s="165"/>
      <c r="FM1" s="165"/>
      <c r="FN1" s="165"/>
      <c r="FO1" s="165"/>
      <c r="FP1" s="165"/>
      <c r="FQ1" s="165"/>
      <c r="FR1" s="165"/>
      <c r="FS1" s="165"/>
      <c r="FT1" s="165"/>
      <c r="FU1" s="165"/>
      <c r="FV1" s="165"/>
      <c r="FW1" s="165"/>
      <c r="FX1" s="165"/>
      <c r="FY1" s="165"/>
      <c r="FZ1" s="165"/>
      <c r="GA1" s="165"/>
      <c r="GB1" s="165"/>
      <c r="GC1" s="165"/>
      <c r="GD1" s="165"/>
      <c r="GE1" s="165"/>
      <c r="GF1" s="165"/>
      <c r="GG1" s="165"/>
      <c r="GH1" s="165"/>
      <c r="GI1" s="165"/>
      <c r="GJ1" s="165"/>
      <c r="GK1" s="165"/>
      <c r="GL1" s="165"/>
      <c r="GM1" s="165"/>
      <c r="GN1" s="165"/>
      <c r="GO1" s="165"/>
      <c r="GP1" s="165"/>
      <c r="GQ1" s="165"/>
      <c r="GR1" s="165"/>
      <c r="GS1" s="165"/>
      <c r="GT1" s="165"/>
      <c r="GU1" s="165"/>
      <c r="GV1" s="165"/>
      <c r="GW1" s="165"/>
      <c r="GX1" s="165"/>
      <c r="GY1" s="165"/>
      <c r="GZ1" s="165"/>
      <c r="HA1" s="165"/>
      <c r="HB1" s="165"/>
      <c r="HC1" s="165"/>
      <c r="HD1" s="165"/>
      <c r="HE1" s="165"/>
      <c r="HF1" s="165"/>
      <c r="HG1" s="165"/>
      <c r="HH1" s="165"/>
      <c r="HI1" s="165"/>
      <c r="HJ1" s="165"/>
      <c r="HK1" s="165"/>
      <c r="HL1" s="165"/>
      <c r="HM1" s="165"/>
      <c r="HN1" s="165"/>
      <c r="HO1" s="165"/>
      <c r="HP1" s="165"/>
      <c r="HQ1" s="165"/>
      <c r="HR1" s="165"/>
      <c r="HS1" s="165"/>
      <c r="HT1" s="165"/>
      <c r="HU1" s="165"/>
      <c r="HV1" s="165"/>
      <c r="HW1" s="165"/>
      <c r="HX1" s="165"/>
      <c r="HY1" s="165"/>
      <c r="HZ1" s="165"/>
      <c r="IA1" s="165"/>
      <c r="IB1" s="165"/>
      <c r="IC1" s="165"/>
      <c r="ID1" s="165"/>
      <c r="IE1" s="165"/>
      <c r="IF1" s="165"/>
      <c r="IG1" s="165"/>
      <c r="IH1" s="165"/>
      <c r="II1" s="165"/>
      <c r="IJ1" s="165"/>
      <c r="IK1" s="165"/>
      <c r="IL1" s="165"/>
      <c r="IM1" s="165"/>
      <c r="IN1" s="165"/>
      <c r="IO1" s="165"/>
      <c r="IP1" s="165"/>
      <c r="IQ1" s="165"/>
      <c r="IR1" s="165"/>
      <c r="IS1" s="165"/>
      <c r="IT1" s="165"/>
      <c r="IU1" s="165"/>
      <c r="IV1" s="165"/>
    </row>
    <row r="2" customFormat="1" ht="30" customHeight="1" spans="1:8">
      <c r="A2" s="167" t="s">
        <v>221</v>
      </c>
      <c r="B2" s="39"/>
      <c r="C2" s="39"/>
      <c r="D2" s="39"/>
      <c r="E2" s="39"/>
      <c r="F2" s="39"/>
      <c r="G2" s="39"/>
      <c r="H2" s="168"/>
    </row>
    <row r="3" customFormat="1" ht="21.75" customHeight="1" spans="1:8">
      <c r="A3" s="165"/>
      <c r="B3" s="165"/>
      <c r="C3" s="165"/>
      <c r="D3" s="165"/>
      <c r="E3" s="165"/>
      <c r="F3" s="165"/>
      <c r="G3" s="165"/>
      <c r="H3" s="169" t="s">
        <v>2</v>
      </c>
    </row>
    <row r="4" customFormat="1" customHeight="1" spans="1:8">
      <c r="A4" s="42" t="s">
        <v>222</v>
      </c>
      <c r="B4" s="42"/>
      <c r="C4" s="42"/>
      <c r="D4" s="42" t="s">
        <v>78</v>
      </c>
      <c r="E4" s="42" t="s">
        <v>50</v>
      </c>
      <c r="F4" s="42" t="s">
        <v>142</v>
      </c>
      <c r="G4" s="110" t="s">
        <v>143</v>
      </c>
      <c r="H4" s="170" t="s">
        <v>144</v>
      </c>
    </row>
    <row r="5" customFormat="1" customHeight="1" spans="1:8">
      <c r="A5" s="46" t="s">
        <v>79</v>
      </c>
      <c r="B5" s="46" t="s">
        <v>80</v>
      </c>
      <c r="C5" s="46" t="s">
        <v>81</v>
      </c>
      <c r="D5" s="46"/>
      <c r="E5" s="46"/>
      <c r="F5" s="46"/>
      <c r="G5" s="171"/>
      <c r="H5" s="172"/>
    </row>
    <row r="6" s="36" customFormat="1" ht="25.5" customHeight="1" spans="1:8">
      <c r="A6" s="50"/>
      <c r="B6" s="50"/>
      <c r="C6" s="173"/>
      <c r="D6" s="174" t="s">
        <v>58</v>
      </c>
      <c r="E6" s="53">
        <v>3936.89</v>
      </c>
      <c r="F6" s="53">
        <f>3196.42+50.53</f>
        <v>3246.95</v>
      </c>
      <c r="G6" s="52">
        <v>689.94</v>
      </c>
      <c r="H6" s="51">
        <v>0</v>
      </c>
    </row>
    <row r="7" customFormat="1" ht="25.5" customHeight="1" spans="1:8">
      <c r="A7" s="50" t="s">
        <v>82</v>
      </c>
      <c r="B7" s="50"/>
      <c r="C7" s="173"/>
      <c r="D7" s="174" t="s">
        <v>83</v>
      </c>
      <c r="E7" s="53">
        <v>2041.83</v>
      </c>
      <c r="F7" s="53">
        <v>1380.65</v>
      </c>
      <c r="G7" s="52">
        <v>661.18</v>
      </c>
      <c r="H7" s="51">
        <v>0</v>
      </c>
    </row>
    <row r="8" customFormat="1" ht="25.5" customHeight="1" spans="1:8">
      <c r="A8" s="50" t="s">
        <v>84</v>
      </c>
      <c r="B8" s="50" t="s">
        <v>85</v>
      </c>
      <c r="C8" s="173"/>
      <c r="D8" s="174" t="s">
        <v>86</v>
      </c>
      <c r="E8" s="53">
        <v>549.04</v>
      </c>
      <c r="F8" s="53">
        <v>492.43</v>
      </c>
      <c r="G8" s="52">
        <v>56.61</v>
      </c>
      <c r="H8" s="51">
        <v>0</v>
      </c>
    </row>
    <row r="9" customFormat="1" ht="25.5" customHeight="1" spans="1:8">
      <c r="A9" s="50" t="s">
        <v>87</v>
      </c>
      <c r="B9" s="50" t="s">
        <v>88</v>
      </c>
      <c r="C9" s="173" t="s">
        <v>89</v>
      </c>
      <c r="D9" s="174" t="s">
        <v>90</v>
      </c>
      <c r="E9" s="53">
        <v>314.58</v>
      </c>
      <c r="F9" s="53">
        <v>314.58</v>
      </c>
      <c r="G9" s="52">
        <v>0</v>
      </c>
      <c r="H9" s="51">
        <v>0</v>
      </c>
    </row>
    <row r="10" customFormat="1" ht="25.5" customHeight="1" spans="1:8">
      <c r="A10" s="50" t="s">
        <v>87</v>
      </c>
      <c r="B10" s="50" t="s">
        <v>88</v>
      </c>
      <c r="C10" s="173" t="s">
        <v>91</v>
      </c>
      <c r="D10" s="174" t="s">
        <v>92</v>
      </c>
      <c r="E10" s="53">
        <v>234.46</v>
      </c>
      <c r="F10" s="53">
        <v>177.85</v>
      </c>
      <c r="G10" s="52">
        <v>56.61</v>
      </c>
      <c r="H10" s="51">
        <v>0</v>
      </c>
    </row>
    <row r="11" customFormat="1" ht="25.5" customHeight="1" spans="1:8">
      <c r="A11" s="50" t="s">
        <v>84</v>
      </c>
      <c r="B11" s="50" t="s">
        <v>93</v>
      </c>
      <c r="C11" s="173"/>
      <c r="D11" s="174" t="s">
        <v>94</v>
      </c>
      <c r="E11" s="53">
        <v>409.69</v>
      </c>
      <c r="F11" s="53">
        <v>409.69</v>
      </c>
      <c r="G11" s="52">
        <v>0</v>
      </c>
      <c r="H11" s="51">
        <v>0</v>
      </c>
    </row>
    <row r="12" customFormat="1" ht="25.5" customHeight="1" spans="1:8">
      <c r="A12" s="85" t="s">
        <v>87</v>
      </c>
      <c r="B12" s="85" t="s">
        <v>95</v>
      </c>
      <c r="C12" s="86" t="s">
        <v>89</v>
      </c>
      <c r="D12" s="85" t="s">
        <v>97</v>
      </c>
      <c r="E12" s="90">
        <v>39.61</v>
      </c>
      <c r="F12" s="90">
        <v>39.61</v>
      </c>
      <c r="G12" s="52"/>
      <c r="H12" s="51"/>
    </row>
    <row r="13" customFormat="1" ht="25.5" customHeight="1" spans="1:8">
      <c r="A13" s="85" t="s">
        <v>87</v>
      </c>
      <c r="B13" s="85" t="s">
        <v>95</v>
      </c>
      <c r="C13" s="86" t="s">
        <v>85</v>
      </c>
      <c r="D13" s="85" t="s">
        <v>98</v>
      </c>
      <c r="E13" s="90">
        <v>10.92</v>
      </c>
      <c r="F13" s="90">
        <v>10.92</v>
      </c>
      <c r="G13" s="52"/>
      <c r="H13" s="51"/>
    </row>
    <row r="14" customFormat="1" ht="25.5" customHeight="1" spans="1:8">
      <c r="A14" s="50" t="s">
        <v>87</v>
      </c>
      <c r="B14" s="50" t="s">
        <v>95</v>
      </c>
      <c r="C14" s="173" t="s">
        <v>93</v>
      </c>
      <c r="D14" s="174" t="s">
        <v>96</v>
      </c>
      <c r="E14" s="53">
        <v>359.16</v>
      </c>
      <c r="F14" s="53">
        <v>359.16</v>
      </c>
      <c r="G14" s="52">
        <v>0</v>
      </c>
      <c r="H14" s="51">
        <v>0</v>
      </c>
    </row>
    <row r="15" customFormat="1" ht="25.5" customHeight="1" spans="1:8">
      <c r="A15" s="50" t="s">
        <v>84</v>
      </c>
      <c r="B15" s="50" t="s">
        <v>99</v>
      </c>
      <c r="C15" s="173"/>
      <c r="D15" s="174" t="s">
        <v>100</v>
      </c>
      <c r="E15" s="53">
        <v>732.98</v>
      </c>
      <c r="F15" s="53">
        <v>333.29</v>
      </c>
      <c r="G15" s="52">
        <v>399.69</v>
      </c>
      <c r="H15" s="51">
        <v>0</v>
      </c>
    </row>
    <row r="16" customFormat="1" ht="25.5" customHeight="1" spans="1:8">
      <c r="A16" s="50" t="s">
        <v>87</v>
      </c>
      <c r="B16" s="50" t="s">
        <v>101</v>
      </c>
      <c r="C16" s="173" t="s">
        <v>89</v>
      </c>
      <c r="D16" s="174" t="s">
        <v>102</v>
      </c>
      <c r="E16" s="53">
        <v>80.53</v>
      </c>
      <c r="F16" s="53">
        <v>0</v>
      </c>
      <c r="G16" s="52">
        <v>80.53</v>
      </c>
      <c r="H16" s="51">
        <v>0</v>
      </c>
    </row>
    <row r="17" customFormat="1" ht="25.5" customHeight="1" spans="1:8">
      <c r="A17" s="50" t="s">
        <v>87</v>
      </c>
      <c r="B17" s="50" t="s">
        <v>101</v>
      </c>
      <c r="C17" s="173" t="s">
        <v>93</v>
      </c>
      <c r="D17" s="174" t="s">
        <v>103</v>
      </c>
      <c r="E17" s="53">
        <v>296.25</v>
      </c>
      <c r="F17" s="53">
        <v>296.25</v>
      </c>
      <c r="G17" s="52">
        <v>0</v>
      </c>
      <c r="H17" s="51">
        <v>0</v>
      </c>
    </row>
    <row r="18" customFormat="1" ht="25.5" customHeight="1" spans="1:8">
      <c r="A18" s="50" t="s">
        <v>87</v>
      </c>
      <c r="B18" s="50" t="s">
        <v>101</v>
      </c>
      <c r="C18" s="173" t="s">
        <v>104</v>
      </c>
      <c r="D18" s="174" t="s">
        <v>105</v>
      </c>
      <c r="E18" s="53">
        <v>37.04</v>
      </c>
      <c r="F18" s="53">
        <v>37.04</v>
      </c>
      <c r="G18" s="52">
        <v>0</v>
      </c>
      <c r="H18" s="51">
        <v>0</v>
      </c>
    </row>
    <row r="19" customFormat="1" ht="25.5" customHeight="1" spans="1:8">
      <c r="A19" s="50" t="s">
        <v>87</v>
      </c>
      <c r="B19" s="50" t="s">
        <v>101</v>
      </c>
      <c r="C19" s="173" t="s">
        <v>91</v>
      </c>
      <c r="D19" s="174" t="s">
        <v>106</v>
      </c>
      <c r="E19" s="53">
        <v>319.16</v>
      </c>
      <c r="F19" s="53">
        <v>0</v>
      </c>
      <c r="G19" s="52">
        <v>319.16</v>
      </c>
      <c r="H19" s="51">
        <v>0</v>
      </c>
    </row>
    <row r="20" customFormat="1" ht="25.5" customHeight="1" spans="1:8">
      <c r="A20" s="50" t="s">
        <v>84</v>
      </c>
      <c r="B20" s="50" t="s">
        <v>107</v>
      </c>
      <c r="C20" s="173"/>
      <c r="D20" s="174" t="s">
        <v>108</v>
      </c>
      <c r="E20" s="53">
        <v>153.12</v>
      </c>
      <c r="F20" s="53">
        <v>145.24</v>
      </c>
      <c r="G20" s="52">
        <v>7.88</v>
      </c>
      <c r="H20" s="51">
        <v>0</v>
      </c>
    </row>
    <row r="21" customFormat="1" ht="25.5" customHeight="1" spans="1:8">
      <c r="A21" s="50" t="s">
        <v>87</v>
      </c>
      <c r="B21" s="50" t="s">
        <v>109</v>
      </c>
      <c r="C21" s="173" t="s">
        <v>85</v>
      </c>
      <c r="D21" s="174" t="s">
        <v>110</v>
      </c>
      <c r="E21" s="53">
        <v>153.12</v>
      </c>
      <c r="F21" s="53">
        <v>145.24</v>
      </c>
      <c r="G21" s="52">
        <v>7.88</v>
      </c>
      <c r="H21" s="51">
        <v>0</v>
      </c>
    </row>
    <row r="22" customFormat="1" ht="25.5" customHeight="1" spans="1:8">
      <c r="A22" s="50" t="s">
        <v>84</v>
      </c>
      <c r="B22" s="50" t="s">
        <v>111</v>
      </c>
      <c r="C22" s="173"/>
      <c r="D22" s="174" t="s">
        <v>112</v>
      </c>
      <c r="E22" s="53">
        <v>47</v>
      </c>
      <c r="F22" s="53">
        <v>0</v>
      </c>
      <c r="G22" s="52">
        <v>47</v>
      </c>
      <c r="H22" s="51">
        <v>0</v>
      </c>
    </row>
    <row r="23" customFormat="1" ht="25.5" customHeight="1" spans="1:8">
      <c r="A23" s="50" t="s">
        <v>87</v>
      </c>
      <c r="B23" s="50" t="s">
        <v>113</v>
      </c>
      <c r="C23" s="173" t="s">
        <v>89</v>
      </c>
      <c r="D23" s="174" t="s">
        <v>114</v>
      </c>
      <c r="E23" s="53">
        <v>47</v>
      </c>
      <c r="F23" s="53">
        <v>0</v>
      </c>
      <c r="G23" s="52">
        <v>47</v>
      </c>
      <c r="H23" s="51">
        <v>0</v>
      </c>
    </row>
    <row r="24" customFormat="1" ht="25.5" customHeight="1" spans="1:8">
      <c r="A24" s="50" t="s">
        <v>84</v>
      </c>
      <c r="B24" s="50" t="s">
        <v>115</v>
      </c>
      <c r="C24" s="173"/>
      <c r="D24" s="174" t="s">
        <v>116</v>
      </c>
      <c r="E24" s="53">
        <v>150</v>
      </c>
      <c r="F24" s="53">
        <v>0</v>
      </c>
      <c r="G24" s="52">
        <v>150</v>
      </c>
      <c r="H24" s="51">
        <v>0</v>
      </c>
    </row>
    <row r="25" customFormat="1" ht="25.5" customHeight="1" spans="1:8">
      <c r="A25" s="50" t="s">
        <v>87</v>
      </c>
      <c r="B25" s="50" t="s">
        <v>117</v>
      </c>
      <c r="C25" s="173" t="s">
        <v>89</v>
      </c>
      <c r="D25" s="174" t="s">
        <v>118</v>
      </c>
      <c r="E25" s="53">
        <v>150</v>
      </c>
      <c r="F25" s="53">
        <v>0</v>
      </c>
      <c r="G25" s="52">
        <v>150</v>
      </c>
      <c r="H25" s="51">
        <v>0</v>
      </c>
    </row>
    <row r="26" customFormat="1" ht="25.5" customHeight="1" spans="1:8">
      <c r="A26" s="50" t="s">
        <v>119</v>
      </c>
      <c r="B26" s="50"/>
      <c r="C26" s="173"/>
      <c r="D26" s="174" t="s">
        <v>120</v>
      </c>
      <c r="E26" s="53">
        <v>1719.32</v>
      </c>
      <c r="F26" s="53">
        <v>1690.56</v>
      </c>
      <c r="G26" s="52">
        <v>28.76</v>
      </c>
      <c r="H26" s="51">
        <v>0</v>
      </c>
    </row>
    <row r="27" customFormat="1" ht="25.5" customHeight="1" spans="1:8">
      <c r="A27" s="50" t="s">
        <v>121</v>
      </c>
      <c r="B27" s="50" t="s">
        <v>85</v>
      </c>
      <c r="C27" s="173"/>
      <c r="D27" s="174" t="s">
        <v>122</v>
      </c>
      <c r="E27" s="53">
        <v>1662.88</v>
      </c>
      <c r="F27" s="53">
        <v>1634.12</v>
      </c>
      <c r="G27" s="52">
        <v>28.76</v>
      </c>
      <c r="H27" s="51">
        <v>0</v>
      </c>
    </row>
    <row r="28" customFormat="1" ht="25.5" customHeight="1" spans="1:8">
      <c r="A28" s="50" t="s">
        <v>123</v>
      </c>
      <c r="B28" s="50" t="s">
        <v>88</v>
      </c>
      <c r="C28" s="173" t="s">
        <v>93</v>
      </c>
      <c r="D28" s="174" t="s">
        <v>124</v>
      </c>
      <c r="E28" s="53">
        <v>893.47</v>
      </c>
      <c r="F28" s="53">
        <v>872.81</v>
      </c>
      <c r="G28" s="52">
        <v>20.66</v>
      </c>
      <c r="H28" s="51">
        <v>0</v>
      </c>
    </row>
    <row r="29" customFormat="1" ht="25.5" customHeight="1" spans="1:8">
      <c r="A29" s="50" t="s">
        <v>123</v>
      </c>
      <c r="B29" s="50" t="s">
        <v>88</v>
      </c>
      <c r="C29" s="173" t="s">
        <v>125</v>
      </c>
      <c r="D29" s="174" t="s">
        <v>126</v>
      </c>
      <c r="E29" s="53">
        <v>769.41</v>
      </c>
      <c r="F29" s="53">
        <v>761.31</v>
      </c>
      <c r="G29" s="52">
        <v>8.1</v>
      </c>
      <c r="H29" s="51">
        <v>0</v>
      </c>
    </row>
    <row r="30" customFormat="1" ht="25.5" customHeight="1" spans="1:8">
      <c r="A30" s="50" t="s">
        <v>121</v>
      </c>
      <c r="B30" s="50" t="s">
        <v>127</v>
      </c>
      <c r="C30" s="173"/>
      <c r="D30" s="174" t="s">
        <v>128</v>
      </c>
      <c r="E30" s="53">
        <v>56.44</v>
      </c>
      <c r="F30" s="53">
        <v>56.44</v>
      </c>
      <c r="G30" s="52">
        <v>0</v>
      </c>
      <c r="H30" s="51">
        <v>0</v>
      </c>
    </row>
    <row r="31" customFormat="1" ht="25.5" customHeight="1" spans="1:8">
      <c r="A31" s="50" t="s">
        <v>123</v>
      </c>
      <c r="B31" s="50" t="s">
        <v>129</v>
      </c>
      <c r="C31" s="173" t="s">
        <v>89</v>
      </c>
      <c r="D31" s="174" t="s">
        <v>130</v>
      </c>
      <c r="E31" s="53">
        <v>23.78</v>
      </c>
      <c r="F31" s="53">
        <v>23.78</v>
      </c>
      <c r="G31" s="52">
        <v>0</v>
      </c>
      <c r="H31" s="51">
        <v>0</v>
      </c>
    </row>
    <row r="32" customFormat="1" ht="25.5" customHeight="1" spans="1:8">
      <c r="A32" s="50" t="s">
        <v>123</v>
      </c>
      <c r="B32" s="50" t="s">
        <v>129</v>
      </c>
      <c r="C32" s="173" t="s">
        <v>85</v>
      </c>
      <c r="D32" s="174" t="s">
        <v>131</v>
      </c>
      <c r="E32" s="53">
        <v>32.66</v>
      </c>
      <c r="F32" s="53">
        <v>32.66</v>
      </c>
      <c r="G32" s="52">
        <v>0</v>
      </c>
      <c r="H32" s="51">
        <v>0</v>
      </c>
    </row>
    <row r="33" customFormat="1" ht="25.5" customHeight="1" spans="1:8">
      <c r="A33" s="50" t="s">
        <v>132</v>
      </c>
      <c r="B33" s="50"/>
      <c r="C33" s="173"/>
      <c r="D33" s="174" t="s">
        <v>133</v>
      </c>
      <c r="E33" s="53">
        <v>175.74</v>
      </c>
      <c r="F33" s="53">
        <v>175.74</v>
      </c>
      <c r="G33" s="52">
        <v>0</v>
      </c>
      <c r="H33" s="51">
        <v>0</v>
      </c>
    </row>
    <row r="34" customFormat="1" ht="25.5" customHeight="1" spans="1:8">
      <c r="A34" s="50" t="s">
        <v>134</v>
      </c>
      <c r="B34" s="50" t="s">
        <v>85</v>
      </c>
      <c r="C34" s="173"/>
      <c r="D34" s="174" t="s">
        <v>135</v>
      </c>
      <c r="E34" s="53">
        <v>175.74</v>
      </c>
      <c r="F34" s="53">
        <v>175.74</v>
      </c>
      <c r="G34" s="52">
        <v>0</v>
      </c>
      <c r="H34" s="51">
        <v>0</v>
      </c>
    </row>
    <row r="35" customFormat="1" ht="25.5" customHeight="1" spans="1:8">
      <c r="A35" s="50" t="s">
        <v>136</v>
      </c>
      <c r="B35" s="50" t="s">
        <v>88</v>
      </c>
      <c r="C35" s="173" t="s">
        <v>89</v>
      </c>
      <c r="D35" s="174" t="s">
        <v>137</v>
      </c>
      <c r="E35" s="53">
        <v>175.74</v>
      </c>
      <c r="F35" s="53">
        <v>175.74</v>
      </c>
      <c r="G35" s="52">
        <v>0</v>
      </c>
      <c r="H35" s="51">
        <v>0</v>
      </c>
    </row>
    <row r="36" customFormat="1" ht="25.5" customHeight="1"/>
    <row r="37" customFormat="1" ht="25.5" customHeight="1"/>
    <row r="38" customFormat="1" ht="25.5" customHeight="1"/>
    <row r="39" customFormat="1" ht="25.5" customHeight="1"/>
    <row r="40" customFormat="1" ht="25.5" customHeight="1"/>
    <row r="41" customFormat="1" ht="25.5" customHeight="1"/>
    <row r="42" customFormat="1" ht="25.5" customHeight="1"/>
    <row r="43" customFormat="1" ht="25.5" customHeight="1"/>
    <row r="44" customFormat="1" ht="25.5" customHeight="1"/>
  </sheetData>
  <sheetProtection formatCells="0" formatColumns="0" formatRows="0"/>
  <mergeCells count="6">
    <mergeCell ref="A4:C4"/>
    <mergeCell ref="D4:D5"/>
    <mergeCell ref="E4:E5"/>
    <mergeCell ref="F4:F5"/>
    <mergeCell ref="G4:G5"/>
    <mergeCell ref="H4:H5"/>
  </mergeCells>
  <printOptions horizontalCentered="1"/>
  <pageMargins left="0.789583333333333" right="0.789583333333333" top="0.789583333333333" bottom="0.789583333333333" header="0.5" footer="0.5"/>
  <pageSetup paperSize="9" scale="90" orientation="landscape" useFirstPageNumber="1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部门预算收支总体情况表</vt:lpstr>
      <vt:lpstr>部门收入总体情况表</vt:lpstr>
      <vt:lpstr>部门支出总体情况表</vt:lpstr>
      <vt:lpstr>部门支出总表（分类）</vt:lpstr>
      <vt:lpstr>支出预算明细表—工资福利支出</vt:lpstr>
      <vt:lpstr>支出预算明细表—一般商品和服务支出</vt:lpstr>
      <vt:lpstr>支出预算明细表—对个人和家庭的补助</vt:lpstr>
      <vt:lpstr>财政拨款收支总表 </vt:lpstr>
      <vt:lpstr>一般公共预算支出情况表</vt:lpstr>
      <vt:lpstr>一般公共预算基本支出情况表</vt:lpstr>
      <vt:lpstr>一般公共预算支出明细表—工资福利支出</vt:lpstr>
      <vt:lpstr>一般公共预算支出明细表—一般商品和服务支出</vt:lpstr>
      <vt:lpstr>一般公共预算支出明细表—对个人和家庭的补助</vt:lpstr>
      <vt:lpstr>政府性基金</vt:lpstr>
      <vt:lpstr>财政专户管理的非税拨款</vt:lpstr>
      <vt:lpstr>经费拨款</vt:lpstr>
      <vt:lpstr>专项资金预算汇总表</vt:lpstr>
      <vt:lpstr>三公经费预算表</vt:lpstr>
      <vt:lpstr>项目支出绩效目标表</vt:lpstr>
      <vt:lpstr>整体绩效目标表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盖屎的小提莫</cp:lastModifiedBy>
  <dcterms:created xsi:type="dcterms:W3CDTF">2017-10-15T02:41:00Z</dcterms:created>
  <cp:lastPrinted>2018-01-24T02:50:00Z</cp:lastPrinted>
  <dcterms:modified xsi:type="dcterms:W3CDTF">2021-02-20T02:36:20Z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394460</vt:i4>
  </property>
</Properties>
</file>